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" sheetId="1" r:id="rId1"/>
    <sheet name="график" sheetId="2" r:id="rId2"/>
    <sheet name="план" sheetId="3" r:id="rId3"/>
    <sheet name="экзамен" sheetId="4" r:id="rId4"/>
    <sheet name="перечень" sheetId="5" r:id="rId5"/>
    <sheet name="ГИА и пояснения" sheetId="6" r:id="rId6"/>
  </sheets>
  <definedNames>
    <definedName name="_xlnm.Print_Area" localSheetId="5">'ГИА и пояснения'!$A$1:$A$18</definedName>
    <definedName name="_xlnm.Print_Area" localSheetId="1">'график'!$A$1:$BA$32</definedName>
    <definedName name="_xlnm.Print_Area" localSheetId="4">'перечень'!$A$1:$B$30</definedName>
    <definedName name="_xlnm.Print_Area" localSheetId="2">'план'!$A$1:$T$83</definedName>
    <definedName name="_xlnm.Print_Area" localSheetId="0">'титул'!$A$1:$O$27</definedName>
    <definedName name="_xlnm.Print_Area" localSheetId="3">'экзамен'!$A$1:$N$32</definedName>
  </definedNames>
  <calcPr fullCalcOnLoad="1"/>
</workbook>
</file>

<file path=xl/sharedStrings.xml><?xml version="1.0" encoding="utf-8"?>
<sst xmlns="http://schemas.openxmlformats.org/spreadsheetml/2006/main" count="541" uniqueCount="326">
  <si>
    <t>Индекс</t>
  </si>
  <si>
    <t>Наименование циклов, дисциплин, предметов</t>
  </si>
  <si>
    <t>Распределение по полугодиям:</t>
  </si>
  <si>
    <t>Учебная нагрузка обучающихся (час.)</t>
  </si>
  <si>
    <t xml:space="preserve">Практика учебная и производственная
час. (нед.)
</t>
  </si>
  <si>
    <t>Распределение обязательной нагрузки по курсам и полугодиям  (час.)</t>
  </si>
  <si>
    <t>ОД.00</t>
  </si>
  <si>
    <t>Обязательная</t>
  </si>
  <si>
    <t>в том числе</t>
  </si>
  <si>
    <t>экзаменов</t>
  </si>
  <si>
    <t>зачетов</t>
  </si>
  <si>
    <t>контрольных работ</t>
  </si>
  <si>
    <t>Максимальная учебная нагрузка</t>
  </si>
  <si>
    <t>Самостоятельная учебная нагрузка, ч</t>
  </si>
  <si>
    <t>Всего</t>
  </si>
  <si>
    <t>теоретических занятий</t>
  </si>
  <si>
    <t>лабораторных и практических занятий</t>
  </si>
  <si>
    <t>учебная (производственное обучение)</t>
  </si>
  <si>
    <t>производственная</t>
  </si>
  <si>
    <t>I курс</t>
  </si>
  <si>
    <t>Общеобразовательные дисциплины</t>
  </si>
  <si>
    <t>П.00</t>
  </si>
  <si>
    <t>Профессиональный цикл</t>
  </si>
  <si>
    <t>ОП.00</t>
  </si>
  <si>
    <t>Общепрофессиональные дисциплины</t>
  </si>
  <si>
    <t>Иностранный язык</t>
  </si>
  <si>
    <t>История</t>
  </si>
  <si>
    <t>Химия</t>
  </si>
  <si>
    <t>Биология</t>
  </si>
  <si>
    <t>ОБЖ</t>
  </si>
  <si>
    <t>Физика</t>
  </si>
  <si>
    <t>ОП.01</t>
  </si>
  <si>
    <t>ОП.02</t>
  </si>
  <si>
    <t>ОП.03</t>
  </si>
  <si>
    <t>ОП.04</t>
  </si>
  <si>
    <t>ОП.05</t>
  </si>
  <si>
    <t>ОП.06</t>
  </si>
  <si>
    <t>ОП.07</t>
  </si>
  <si>
    <t>ПМ.00</t>
  </si>
  <si>
    <t>Профессиональные модули</t>
  </si>
  <si>
    <t>ПМ.01</t>
  </si>
  <si>
    <t>МДК .01.01</t>
  </si>
  <si>
    <t>ПМ.02</t>
  </si>
  <si>
    <t>УП.01</t>
  </si>
  <si>
    <t>Учебная практика</t>
  </si>
  <si>
    <t>ПП.01</t>
  </si>
  <si>
    <t>Производственная практика</t>
  </si>
  <si>
    <t>МДК.02.01</t>
  </si>
  <si>
    <t>УП.02</t>
  </si>
  <si>
    <t>ПП.02</t>
  </si>
  <si>
    <t>Физическая культура</t>
  </si>
  <si>
    <t>ПА.00</t>
  </si>
  <si>
    <t>Промежуточная аттестация</t>
  </si>
  <si>
    <t>ГИА.00</t>
  </si>
  <si>
    <t>Государственная (итоговая )аттестация</t>
  </si>
  <si>
    <t>ВК.00</t>
  </si>
  <si>
    <t>Время каникулярное</t>
  </si>
  <si>
    <t>Изучаемых дисциплин</t>
  </si>
  <si>
    <t>Экзаменов</t>
  </si>
  <si>
    <t>Зачетов</t>
  </si>
  <si>
    <t>Контрольных работ</t>
  </si>
  <si>
    <t>2 курс</t>
  </si>
  <si>
    <t>3 курс</t>
  </si>
  <si>
    <t>Организация предпринимательской деятельности</t>
  </si>
  <si>
    <t>История Мордовского края</t>
  </si>
  <si>
    <t>1 полугодие  17 нед</t>
  </si>
  <si>
    <t>2 полугодие     23 нед</t>
  </si>
  <si>
    <t>Всего обязательной нагрузки</t>
  </si>
  <si>
    <t>Всего обязательной нагрузки в неделю</t>
  </si>
  <si>
    <t>3.  План учебного процесса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</si>
  <si>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</si>
  <si>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</si>
  <si>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</si>
  <si>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</si>
  <si>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</si>
  <si>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</si>
  <si>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</si>
  <si>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</si>
  <si>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</si>
  <si>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</si>
  <si>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</si>
  <si>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</si>
  <si>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</si>
  <si>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</si>
  <si>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01.-07</t>
  </si>
  <si>
    <t>08.-14</t>
  </si>
  <si>
    <t>15.-21</t>
  </si>
  <si>
    <t>22-28</t>
  </si>
  <si>
    <t>29.09-05.10</t>
  </si>
  <si>
    <t>6.-12</t>
  </si>
  <si>
    <t>13.-19</t>
  </si>
  <si>
    <t>20.-26</t>
  </si>
  <si>
    <t>27.10-02.11</t>
  </si>
  <si>
    <t>03.-09</t>
  </si>
  <si>
    <t>10.-16</t>
  </si>
  <si>
    <t>17.-23</t>
  </si>
  <si>
    <t>24.-30</t>
  </si>
  <si>
    <t>22.-28</t>
  </si>
  <si>
    <t>29.12-04.01</t>
  </si>
  <si>
    <t>05.-11</t>
  </si>
  <si>
    <t>12.-18</t>
  </si>
  <si>
    <t>19.-25</t>
  </si>
  <si>
    <t>26.01-01.02</t>
  </si>
  <si>
    <t>02.-08</t>
  </si>
  <si>
    <t>09.-15</t>
  </si>
  <si>
    <t>16.-22</t>
  </si>
  <si>
    <t>23.02-01.03</t>
  </si>
  <si>
    <t>23.-29</t>
  </si>
  <si>
    <t>30.03-05.04</t>
  </si>
  <si>
    <t>06.-12</t>
  </si>
  <si>
    <t>27.04-03.05</t>
  </si>
  <si>
    <t>04.-10</t>
  </si>
  <si>
    <t>11.-17</t>
  </si>
  <si>
    <t>18.-24</t>
  </si>
  <si>
    <t>25.-31</t>
  </si>
  <si>
    <t>29.06-05.07</t>
  </si>
  <si>
    <t>27.-02.08</t>
  </si>
  <si>
    <t>24.-31</t>
  </si>
  <si>
    <t>условные обозначения</t>
  </si>
  <si>
    <t>оу</t>
  </si>
  <si>
    <t>у</t>
  </si>
  <si>
    <t>п</t>
  </si>
  <si>
    <t>д</t>
  </si>
  <si>
    <t>э</t>
  </si>
  <si>
    <t>к</t>
  </si>
  <si>
    <t>г</t>
  </si>
  <si>
    <t>теоретическое обучение</t>
  </si>
  <si>
    <t>теоретическое обучение с практическим</t>
  </si>
  <si>
    <t>учебная практика</t>
  </si>
  <si>
    <t>производственная практика</t>
  </si>
  <si>
    <t>подготовка к экзаменам</t>
  </si>
  <si>
    <t>промежуточная аттестация</t>
  </si>
  <si>
    <t>каникулы</t>
  </si>
  <si>
    <t>государственная итоговая аттестация</t>
  </si>
  <si>
    <t>2. Сводные данные по бюджету времени</t>
  </si>
  <si>
    <t>недель</t>
  </si>
  <si>
    <t>часов</t>
  </si>
  <si>
    <t>промежуточная аттестация (недель)</t>
  </si>
  <si>
    <t>каникулы недель</t>
  </si>
  <si>
    <t>всего         недель</t>
  </si>
  <si>
    <t>итоговая государственная аттестация</t>
  </si>
  <si>
    <t>учебная и производственная практика</t>
  </si>
  <si>
    <t>итого</t>
  </si>
  <si>
    <t xml:space="preserve">"Ардатовский аграрный техникум </t>
  </si>
  <si>
    <t>им И.А. Пожарского"</t>
  </si>
  <si>
    <t>Нормативный срок обучения</t>
  </si>
  <si>
    <t>образования</t>
  </si>
  <si>
    <t>Утверждаю</t>
  </si>
  <si>
    <t>Учебный план</t>
  </si>
  <si>
    <r>
      <t xml:space="preserve">на базе </t>
    </r>
    <r>
      <rPr>
        <u val="single"/>
        <sz val="10"/>
        <rFont val="Times New Roman"/>
        <family val="1"/>
      </rPr>
      <t>основного общего</t>
    </r>
  </si>
  <si>
    <t>о</t>
  </si>
  <si>
    <t>неделя   отсутствует</t>
  </si>
  <si>
    <t>ПМ.03</t>
  </si>
  <si>
    <t>МДК .03.01</t>
  </si>
  <si>
    <t>УП.03</t>
  </si>
  <si>
    <t>ПП.03</t>
  </si>
  <si>
    <t>ПМ.04</t>
  </si>
  <si>
    <t>МДК .04.01</t>
  </si>
  <si>
    <t>ФК</t>
  </si>
  <si>
    <t>УП.04</t>
  </si>
  <si>
    <t>ПП.04</t>
  </si>
  <si>
    <t xml:space="preserve">К </t>
  </si>
  <si>
    <t>Учебная практика и производственная практика</t>
  </si>
  <si>
    <t xml:space="preserve">Консультации </t>
  </si>
  <si>
    <t>УЧЕБНЫЙ ПЛАН</t>
  </si>
  <si>
    <t>4. Сведения о комплексных экзаменах</t>
  </si>
  <si>
    <t>№</t>
  </si>
  <si>
    <t>наименование дисциплины (предмета)</t>
  </si>
  <si>
    <t>индекс</t>
  </si>
  <si>
    <t xml:space="preserve">Математика </t>
  </si>
  <si>
    <t>Охрана труда</t>
  </si>
  <si>
    <t>МДК 01.02</t>
  </si>
  <si>
    <t>Наименование</t>
  </si>
  <si>
    <t>Семестр</t>
  </si>
  <si>
    <t>Недель</t>
  </si>
  <si>
    <t>Учебная</t>
  </si>
  <si>
    <t>Производственная</t>
  </si>
  <si>
    <t>УП 00,01,02,03</t>
  </si>
  <si>
    <t>ПП 00,01,02,03,04</t>
  </si>
  <si>
    <t>6. Перечень кабинетов, лабораторий, мастерских и др.</t>
  </si>
  <si>
    <t>№ п/п</t>
  </si>
  <si>
    <t>Наименование (полное)</t>
  </si>
  <si>
    <t>Кабинеты</t>
  </si>
  <si>
    <t>Физики</t>
  </si>
  <si>
    <t>Математики</t>
  </si>
  <si>
    <t>Безопасности жизнедеятельности и охраны труда</t>
  </si>
  <si>
    <t>Инженерной графики</t>
  </si>
  <si>
    <t>Материаловедения</t>
  </si>
  <si>
    <t>Технической механики</t>
  </si>
  <si>
    <t>Лаборатории</t>
  </si>
  <si>
    <t>Мастерские</t>
  </si>
  <si>
    <t>Слесарная мастерская</t>
  </si>
  <si>
    <t>Тренажер для выработки навыков и совершенствования техники управления транспортным средством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</si>
  <si>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</si>
  <si>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</si>
  <si>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</si>
  <si>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</si>
  <si>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</t>
  </si>
  <si>
    <t>Библиотека, читальный зал с выходом в сеть Интернет, актовый зал</t>
  </si>
  <si>
    <t>. Государственная (итоговая) аттестация</t>
  </si>
  <si>
    <t>8. Пояснения к учебному плану</t>
  </si>
  <si>
    <r>
      <t xml:space="preserve">                                                                                             </t>
    </r>
    <r>
      <rPr>
        <vertAlign val="superscript"/>
        <sz val="10"/>
        <rFont val="Times New Roman"/>
        <family val="1"/>
      </rPr>
      <t>подпись                расшифровка подписи</t>
    </r>
  </si>
  <si>
    <t xml:space="preserve">          Производственное обучение чередуется с теоретическим обучением  недельным чередованием занятий теоретического и производственного обучения. ( По условию мастерских и предприятий)</t>
  </si>
  <si>
    <t>Квалификация:</t>
  </si>
  <si>
    <t>6н</t>
  </si>
  <si>
    <t>1н</t>
  </si>
  <si>
    <t>2,3,4,5,6,7</t>
  </si>
  <si>
    <t>Информатики и ИКТ</t>
  </si>
  <si>
    <t>Всего обязательной нагрузки по курсам</t>
  </si>
  <si>
    <t>Основы инженерной графики</t>
  </si>
  <si>
    <t>Технология трудоустройства</t>
  </si>
  <si>
    <t>Безопасность жизнедеятельности</t>
  </si>
  <si>
    <t>5. Учебная и производственная практика</t>
  </si>
  <si>
    <t>Всего  нагрузки с учетом практик</t>
  </si>
  <si>
    <t>Истории и обществознания</t>
  </si>
  <si>
    <t>Заместитель директора по учебной работе ______________         Г.М. Горохова</t>
  </si>
  <si>
    <t>СОГЛАСОВАНО:</t>
  </si>
  <si>
    <t>Согласовано:                                                                                   Заместитель министра образования                       Республики Мордовия</t>
  </si>
  <si>
    <t>______________________ Соболев С.И.</t>
  </si>
  <si>
    <t>перечень</t>
  </si>
  <si>
    <t>УС</t>
  </si>
  <si>
    <t>Учебные сборы</t>
  </si>
  <si>
    <t>Утверждаю:                                                                                      Директор  ГБОУ РМ СПО (ССУЗ) "Ардатовский  аграрный техникум им. И.А. Пожарского"</t>
  </si>
  <si>
    <t>___________________ М.С. Клемашов</t>
  </si>
  <si>
    <t>____________ М.С. Клемашов</t>
  </si>
  <si>
    <t>2 полугодие   22 нед</t>
  </si>
  <si>
    <t>2н</t>
  </si>
  <si>
    <r>
      <t xml:space="preserve">Начальник отдела ПО МО РМ                              </t>
    </r>
    <r>
      <rPr>
        <u val="single"/>
        <sz val="10"/>
        <rFont val="Times New Roman"/>
        <family val="1"/>
      </rPr>
      <t xml:space="preserve">                               </t>
    </r>
    <r>
      <rPr>
        <sz val="10"/>
        <rFont val="Times New Roman"/>
        <family val="1"/>
      </rPr>
      <t xml:space="preserve">    </t>
    </r>
    <r>
      <rPr>
        <u val="single"/>
        <sz val="10"/>
        <rFont val="Times New Roman"/>
        <family val="1"/>
      </rPr>
      <t>Е.А. Куршева</t>
    </r>
  </si>
  <si>
    <t xml:space="preserve">           Государственная (итоговая) аттестация включает защиту выпускной квалификационной работы (выпускная практическая квалификационная работа и письменная экзаменационная работа). Обязательные требования - соответствие тематики выпускной квалификационной работы содержанию одного или нескольких профессиональных модулей; выпускная практическая квалификационная работа должна предусматривать сложность работы не ниже разряда по профессии рабочего, предусмотренного ФГОС СПО</t>
  </si>
  <si>
    <t xml:space="preserve">по профессии СПО , подготовка квалифицированных рабочих и служащих </t>
  </si>
  <si>
    <t>по профессии СПО, программа подготовки квалифицированных рабочих, служащих</t>
  </si>
  <si>
    <t>Дата введения ФГОС СПО  01.09.2013</t>
  </si>
  <si>
    <t>ОУД. 00</t>
  </si>
  <si>
    <t>Общеобразователные учебные дисциплины (ОБЩИЕ дисциплины)</t>
  </si>
  <si>
    <t>ОУД.01</t>
  </si>
  <si>
    <t>Русский язык и литература</t>
  </si>
  <si>
    <t>ОУД.02</t>
  </si>
  <si>
    <t>ОУД.03</t>
  </si>
  <si>
    <t>Математика: алгебра, начала математического анализа, геометрия</t>
  </si>
  <si>
    <t>ОУД.04</t>
  </si>
  <si>
    <t>ОУД. 05</t>
  </si>
  <si>
    <t>ОУД.06</t>
  </si>
  <si>
    <t>Итого</t>
  </si>
  <si>
    <t>ОУД</t>
  </si>
  <si>
    <t>По выбору из обязательных предметных областей</t>
  </si>
  <si>
    <t>ОУД.07</t>
  </si>
  <si>
    <t xml:space="preserve">Информатика </t>
  </si>
  <si>
    <t>ОУД.08</t>
  </si>
  <si>
    <t>ОУД.09</t>
  </si>
  <si>
    <t>ОУД.10</t>
  </si>
  <si>
    <t>Обществознание (вкл.экономику и право)</t>
  </si>
  <si>
    <t>ОУД.11</t>
  </si>
  <si>
    <t>ОУД.12</t>
  </si>
  <si>
    <t>География</t>
  </si>
  <si>
    <t>ОУД.13</t>
  </si>
  <si>
    <t>Экология</t>
  </si>
  <si>
    <t>УД.п</t>
  </si>
  <si>
    <t>ДОПОЛНИТЕЛЬНЫЕ</t>
  </si>
  <si>
    <t>УД.01</t>
  </si>
  <si>
    <t>УД.02</t>
  </si>
  <si>
    <t>УД.03</t>
  </si>
  <si>
    <t>УД.04</t>
  </si>
  <si>
    <t>Срок обучения на базе основного общего образования 3 года 10 месяцев</t>
  </si>
  <si>
    <r>
      <t xml:space="preserve">Форма обучения   </t>
    </r>
    <r>
      <rPr>
        <u val="single"/>
        <sz val="10"/>
        <rFont val="Times New Roman"/>
        <family val="1"/>
      </rPr>
      <t xml:space="preserve"> очная</t>
    </r>
  </si>
  <si>
    <t>3 года 10 месяцев</t>
  </si>
  <si>
    <t>Иностранный язык в профессиональной деятельности</t>
  </si>
  <si>
    <t>Основы электротехники и микроэлектротехники</t>
  </si>
  <si>
    <t xml:space="preserve"> Основы технической механики </t>
  </si>
  <si>
    <t>Метрология и технические измерения</t>
  </si>
  <si>
    <t>Основы автоматизации производства</t>
  </si>
  <si>
    <t>МДК 01.03</t>
  </si>
  <si>
    <t>Основы материаловедения</t>
  </si>
  <si>
    <t>"____" ___________________  2016г.</t>
  </si>
  <si>
    <t>"_____" ________________ 2016г.</t>
  </si>
  <si>
    <t>УД.05</t>
  </si>
  <si>
    <t>Технология монтажных работ</t>
  </si>
  <si>
    <t>основы слесарно-сборочных работ</t>
  </si>
  <si>
    <t>Методика работы на технологическом оборудовании для производства электронной техники</t>
  </si>
  <si>
    <t>Выполнение монтажных работ на технологическом оборудовании для производства электронной техники</t>
  </si>
  <si>
    <t>Выполнение наладочных работ на технологическом оборудовании для производства электронной техники</t>
  </si>
  <si>
    <t>Теоретические основы наладочных работ технологического оборудования</t>
  </si>
  <si>
    <t>Выполнение эксплуатационных работ технологического оборудования</t>
  </si>
  <si>
    <t>Теоретические основы организации службы эксплуатации</t>
  </si>
  <si>
    <t>Выполнение ремонтных работ технологического оборудования</t>
  </si>
  <si>
    <t>Основы организации и проведения ремонта</t>
  </si>
  <si>
    <t>4курс</t>
  </si>
  <si>
    <t>360(10н)</t>
  </si>
  <si>
    <t>144(4н)</t>
  </si>
  <si>
    <t>540(15н)</t>
  </si>
  <si>
    <t xml:space="preserve">Консультации предусматриваются 4 часа на одного обучающегося на каждый учебный год </t>
  </si>
  <si>
    <t>1 полугодие  16 нед</t>
  </si>
  <si>
    <t>Психология</t>
  </si>
  <si>
    <t>2 полугодие   21 нед</t>
  </si>
  <si>
    <t>252(7н)</t>
  </si>
  <si>
    <t>8н</t>
  </si>
  <si>
    <t>5н</t>
  </si>
  <si>
    <t>180(5н)</t>
  </si>
  <si>
    <t>ДЗ</t>
  </si>
  <si>
    <t>ЭК</t>
  </si>
  <si>
    <t xml:space="preserve">          Рабочий учебный план составлен на основе Федерального государственного стандарта  среднего профессионального образования   по профессии  11.01.11 « Наладчик технологического оборудования  3 года 10 месяцев на базе основного   общего образования. Обязательная учебная нагрузка составляет 36 часов в недею.    Производственное обучение 36 часов в неделю. Часы вариативной части направлены на дисциплины профессиональных модулей. Зачеты и контрольные работы, предусмотренные учебным планом проводятся за счет учебного времени отведенного на изучение дисциплины. Предусмотрены учебным планом групповые и индивидуальные консультации - 4 часа на на 1 обучающегося. Практика проводится рассредоточено путем чередования ее с теоретическими занятиями. Перечень кабинетов, лабораторий формируется учебным заведением с учетом профиля подготовки рабочего по профессии. </t>
  </si>
  <si>
    <t xml:space="preserve">          Уровень квалификации выпускников: Наладчик-монтажник испытательного оборудования. Наладчик технологического оборудования</t>
  </si>
  <si>
    <t xml:space="preserve">          При проведении лабораторно-практических работ группы делятся на подгруппы.</t>
  </si>
  <si>
    <t>Электронной техники</t>
  </si>
  <si>
    <t>Измерительной техники</t>
  </si>
  <si>
    <t>Электромонтажная</t>
  </si>
  <si>
    <t>Монтажа, наладки и эксплуатации (систем) механического, электрического, радиоэлектронного, вакуумного, газового, оптического,пневматического, технологического оборудования для производства электронной техники (диспечерского управления)</t>
  </si>
  <si>
    <t>метрологии и технических измерений</t>
  </si>
  <si>
    <t>основы автоматизации производства</t>
  </si>
  <si>
    <t>11.01.11.  "Наладчик технологического оборудования (электронная техника)"</t>
  </si>
  <si>
    <t>ГБПОУ РМ   "Ардатовский аграрный техникум им. И.А. Пожарского"</t>
  </si>
  <si>
    <t>Наладчик-монтажник испытательного оборудования</t>
  </si>
  <si>
    <t>Наладчик технологического оборудования</t>
  </si>
  <si>
    <t>756 (21н)</t>
  </si>
  <si>
    <t>288 (8н)</t>
  </si>
  <si>
    <t>648 (18н)</t>
  </si>
  <si>
    <t>396 (11н)</t>
  </si>
  <si>
    <t>1332 (37н)</t>
  </si>
  <si>
    <t>"____" ______________ 2016г.</t>
  </si>
  <si>
    <t>11.01.11.   "Наладчик технологического оборудования"</t>
  </si>
  <si>
    <t xml:space="preserve">Квалификация:                 </t>
  </si>
  <si>
    <t>Наладчик монтажник испытательного оборудования</t>
  </si>
  <si>
    <t xml:space="preserve">Год начала подготовки   2016  </t>
  </si>
  <si>
    <t>с изменениями  от 09.04.2015</t>
  </si>
  <si>
    <t>ГБПОУ РМ «Ардатовский аграрный техникум им И.А. Пожарского»</t>
  </si>
  <si>
    <t xml:space="preserve">Директор ГБПОУ РМ </t>
  </si>
  <si>
    <t>Номер регистрации   02______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</si>
</sst>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6"/>
      <name val="Arial"/>
      <family val="2"/>
    </font>
    <font>
      <u val="single"/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16" fontId="4" fillId="0" borderId="10" xfId="0" applyNumberFormat="1" applyFont="1" applyBorder="1" applyAlignment="1">
      <alignment horizontal="center" vertical="center" textRotation="90"/>
    </xf>
    <xf numFmtId="17" fontId="4" fillId="0" borderId="1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justify"/>
    </xf>
    <xf numFmtId="0" fontId="7" fillId="0" borderId="0" xfId="0" applyFont="1" applyAlignment="1">
      <alignment vertical="top" wrapText="1"/>
    </xf>
    <xf numFmtId="0" fontId="38" fillId="0" borderId="12" xfId="0" applyFont="1" applyFill="1" applyBorder="1" applyAlignment="1">
      <alignment/>
    </xf>
    <xf numFmtId="0" fontId="38" fillId="0" borderId="13" xfId="0" applyFont="1" applyFill="1" applyBorder="1" applyAlignment="1">
      <alignment wrapText="1"/>
    </xf>
    <xf numFmtId="0" fontId="38" fillId="0" borderId="1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 wrapText="1"/>
    </xf>
    <xf numFmtId="0" fontId="38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38" fillId="24" borderId="13" xfId="0" applyFont="1" applyFill="1" applyBorder="1" applyAlignment="1">
      <alignment/>
    </xf>
    <xf numFmtId="0" fontId="39" fillId="24" borderId="10" xfId="0" applyFont="1" applyFill="1" applyBorder="1" applyAlignment="1">
      <alignment/>
    </xf>
    <xf numFmtId="0" fontId="38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9" fillId="3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38" fillId="3" borderId="10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24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38" fillId="0" borderId="29" xfId="0" applyFont="1" applyFill="1" applyBorder="1" applyAlignment="1">
      <alignment/>
    </xf>
    <xf numFmtId="0" fontId="39" fillId="0" borderId="1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J9" sqref="J9:O9"/>
    </sheetView>
  </sheetViews>
  <sheetFormatPr defaultColWidth="9.140625" defaultRowHeight="12.75"/>
  <cols>
    <col min="4" max="4" width="11.421875" style="0" customWidth="1"/>
    <col min="5" max="5" width="3.57421875" style="0" customWidth="1"/>
    <col min="6" max="6" width="5.7109375" style="0" customWidth="1"/>
    <col min="9" max="9" width="7.28125" style="0" customWidth="1"/>
    <col min="15" max="15" width="2.57421875" style="0" customWidth="1"/>
  </cols>
  <sheetData>
    <row r="1" spans="1:17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1"/>
      <c r="Q1" s="51"/>
    </row>
    <row r="2" spans="1:17" ht="15">
      <c r="A2" s="26"/>
      <c r="B2" s="26"/>
      <c r="C2" s="26"/>
      <c r="D2" s="26"/>
      <c r="E2" s="26"/>
      <c r="F2" s="65"/>
      <c r="G2" s="65"/>
      <c r="H2" s="52"/>
      <c r="I2" s="52"/>
      <c r="J2" s="52"/>
      <c r="K2" s="52"/>
      <c r="L2" s="52"/>
      <c r="M2" s="52"/>
      <c r="N2" s="52"/>
      <c r="O2" s="52"/>
      <c r="P2" s="51"/>
      <c r="Q2" s="51"/>
    </row>
    <row r="3" spans="1:17" ht="15">
      <c r="A3" s="129" t="s">
        <v>217</v>
      </c>
      <c r="B3" s="129"/>
      <c r="C3" s="129"/>
      <c r="D3" s="129"/>
      <c r="E3" s="129"/>
      <c r="F3" s="130"/>
      <c r="G3" s="52"/>
      <c r="H3" s="52"/>
      <c r="I3" s="52"/>
      <c r="J3" s="128"/>
      <c r="K3" s="128"/>
      <c r="L3" s="128"/>
      <c r="M3" s="128"/>
      <c r="N3" s="128"/>
      <c r="O3" s="128"/>
      <c r="P3" s="51"/>
      <c r="Q3" s="51"/>
    </row>
    <row r="4" spans="1:17" ht="15.75" customHeight="1">
      <c r="A4" s="130"/>
      <c r="B4" s="130"/>
      <c r="C4" s="130"/>
      <c r="D4" s="130"/>
      <c r="E4" s="130"/>
      <c r="F4" s="130"/>
      <c r="G4" s="52"/>
      <c r="H4" s="52"/>
      <c r="I4" s="129" t="s">
        <v>222</v>
      </c>
      <c r="J4" s="130"/>
      <c r="K4" s="130"/>
      <c r="L4" s="130"/>
      <c r="M4" s="130"/>
      <c r="N4" s="130"/>
      <c r="O4" s="130"/>
      <c r="P4" s="51"/>
      <c r="Q4" s="51"/>
    </row>
    <row r="5" spans="1:17" ht="15">
      <c r="A5" s="128" t="s">
        <v>218</v>
      </c>
      <c r="B5" s="128"/>
      <c r="C5" s="128"/>
      <c r="D5" s="128"/>
      <c r="E5" s="128"/>
      <c r="F5" s="128"/>
      <c r="G5" s="52"/>
      <c r="H5" s="52"/>
      <c r="I5" s="130"/>
      <c r="J5" s="130"/>
      <c r="K5" s="130"/>
      <c r="L5" s="130"/>
      <c r="M5" s="130"/>
      <c r="N5" s="130"/>
      <c r="O5" s="130"/>
      <c r="P5" s="51"/>
      <c r="Q5" s="51"/>
    </row>
    <row r="6" spans="1:17" ht="15">
      <c r="A6" s="128" t="s">
        <v>272</v>
      </c>
      <c r="B6" s="128"/>
      <c r="C6" s="128"/>
      <c r="D6" s="128"/>
      <c r="E6" s="128"/>
      <c r="F6" s="128"/>
      <c r="G6" s="52"/>
      <c r="H6" s="52"/>
      <c r="I6" s="52"/>
      <c r="J6" s="128" t="s">
        <v>223</v>
      </c>
      <c r="K6" s="128"/>
      <c r="L6" s="128"/>
      <c r="M6" s="128"/>
      <c r="N6" s="128"/>
      <c r="O6" s="128"/>
      <c r="P6" s="51"/>
      <c r="Q6" s="51"/>
    </row>
    <row r="7" spans="1:17" ht="15">
      <c r="A7" s="52"/>
      <c r="B7" s="52"/>
      <c r="C7" s="52"/>
      <c r="D7" s="52"/>
      <c r="E7" s="52"/>
      <c r="F7" s="52"/>
      <c r="G7" s="52"/>
      <c r="H7" s="52"/>
      <c r="I7" s="52"/>
      <c r="J7" s="128" t="s">
        <v>273</v>
      </c>
      <c r="K7" s="128"/>
      <c r="L7" s="128"/>
      <c r="M7" s="128"/>
      <c r="N7" s="128"/>
      <c r="O7" s="128"/>
      <c r="P7" s="51"/>
      <c r="Q7" s="51"/>
    </row>
    <row r="8" spans="1:17" ht="15">
      <c r="A8" s="26"/>
      <c r="B8" s="26"/>
      <c r="C8" s="26"/>
      <c r="D8" s="26"/>
      <c r="E8" s="26"/>
      <c r="F8" s="65"/>
      <c r="G8" s="52"/>
      <c r="H8" s="52"/>
      <c r="I8" s="52"/>
      <c r="J8" s="52"/>
      <c r="K8" s="52"/>
      <c r="L8" s="52"/>
      <c r="M8" s="52"/>
      <c r="N8" s="52"/>
      <c r="O8" s="52"/>
      <c r="P8" s="51"/>
      <c r="Q8" s="51"/>
    </row>
    <row r="9" spans="1:17" ht="15">
      <c r="A9" s="26"/>
      <c r="B9" s="26"/>
      <c r="C9" s="26"/>
      <c r="D9" s="26"/>
      <c r="E9" s="26"/>
      <c r="F9" s="26"/>
      <c r="G9" s="52"/>
      <c r="H9" s="52"/>
      <c r="I9" s="52"/>
      <c r="J9" s="128" t="s">
        <v>325</v>
      </c>
      <c r="K9" s="128"/>
      <c r="L9" s="128"/>
      <c r="M9" s="128"/>
      <c r="N9" s="128"/>
      <c r="O9" s="128"/>
      <c r="P9" s="51"/>
      <c r="Q9" s="51"/>
    </row>
    <row r="10" spans="1:17" ht="15">
      <c r="A10" s="26"/>
      <c r="B10" s="26"/>
      <c r="C10" s="26"/>
      <c r="D10" s="26"/>
      <c r="E10" s="26"/>
      <c r="F10" s="26"/>
      <c r="G10" s="52"/>
      <c r="H10" s="52"/>
      <c r="I10" s="52"/>
      <c r="J10" s="52"/>
      <c r="K10" s="52"/>
      <c r="L10" s="52"/>
      <c r="M10" s="52"/>
      <c r="N10" s="52"/>
      <c r="O10" s="52"/>
      <c r="P10" s="51"/>
      <c r="Q10" s="51"/>
    </row>
    <row r="11" spans="1:17" ht="15">
      <c r="A11" s="26"/>
      <c r="B11" s="26"/>
      <c r="C11" s="26"/>
      <c r="D11" s="26"/>
      <c r="E11" s="26"/>
      <c r="F11" s="26"/>
      <c r="G11" s="52"/>
      <c r="H11" s="52"/>
      <c r="I11" s="52"/>
      <c r="J11" s="52"/>
      <c r="K11" s="52"/>
      <c r="L11" s="52"/>
      <c r="M11" s="52"/>
      <c r="N11" s="52"/>
      <c r="O11" s="52"/>
      <c r="P11" s="51"/>
      <c r="Q11" s="51"/>
    </row>
    <row r="12" spans="1:17" ht="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1"/>
      <c r="Q12" s="51"/>
    </row>
    <row r="13" spans="1:17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1"/>
      <c r="Q13" s="51"/>
    </row>
    <row r="14" spans="1:17" ht="21">
      <c r="A14" s="52"/>
      <c r="B14" s="52"/>
      <c r="C14" s="122" t="s">
        <v>164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52"/>
      <c r="P14" s="51"/>
      <c r="Q14" s="51"/>
    </row>
    <row r="15" spans="1:15" s="51" customFormat="1" ht="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s="51" customFormat="1" ht="15">
      <c r="A16" s="52"/>
      <c r="B16" s="52"/>
      <c r="C16" s="121" t="s">
        <v>309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52"/>
    </row>
    <row r="17" spans="1:15" s="51" customFormat="1" ht="15">
      <c r="A17" s="52"/>
      <c r="B17" s="52"/>
      <c r="C17" s="121" t="s">
        <v>229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52"/>
    </row>
    <row r="18" spans="1:15" s="51" customFormat="1" ht="15">
      <c r="A18" s="52"/>
      <c r="B18" s="52"/>
      <c r="C18" s="121" t="s">
        <v>308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52"/>
    </row>
    <row r="19" spans="1:15" s="51" customFormat="1" ht="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51" customFormat="1" ht="15">
      <c r="A20" s="52"/>
      <c r="B20" s="52"/>
      <c r="C20" s="121" t="s">
        <v>203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52"/>
    </row>
    <row r="21" spans="1:15" s="51" customFormat="1" ht="15">
      <c r="A21" s="52"/>
      <c r="B21" s="52"/>
      <c r="C21" s="62"/>
      <c r="D21" s="124" t="s">
        <v>310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52"/>
    </row>
    <row r="22" spans="1:15" s="51" customFormat="1" ht="15">
      <c r="A22" s="52"/>
      <c r="B22" s="52"/>
      <c r="C22" s="62"/>
      <c r="D22" s="124" t="s">
        <v>311</v>
      </c>
      <c r="E22" s="124"/>
      <c r="F22" s="124"/>
      <c r="G22" s="124"/>
      <c r="H22" s="125"/>
      <c r="I22" s="124"/>
      <c r="J22" s="124"/>
      <c r="K22" s="124"/>
      <c r="L22" s="124"/>
      <c r="M22" s="124"/>
      <c r="N22" s="124"/>
      <c r="O22" s="52"/>
    </row>
    <row r="23" spans="1:15" s="51" customFormat="1" ht="15">
      <c r="A23" s="52"/>
      <c r="B23" s="52"/>
      <c r="C23" s="52"/>
      <c r="D23" s="126"/>
      <c r="E23" s="126"/>
      <c r="F23" s="126"/>
      <c r="G23" s="127"/>
      <c r="H23" s="126"/>
      <c r="I23" s="126"/>
      <c r="J23" s="126"/>
      <c r="K23" s="126"/>
      <c r="L23" s="126"/>
      <c r="M23" s="126"/>
      <c r="N23" s="126"/>
      <c r="O23" s="52"/>
    </row>
    <row r="24" spans="1:15" s="51" customFormat="1" ht="15">
      <c r="A24" s="52"/>
      <c r="B24" s="52"/>
      <c r="C24" s="52"/>
      <c r="D24" s="126"/>
      <c r="E24" s="126"/>
      <c r="F24" s="126"/>
      <c r="G24" s="127"/>
      <c r="H24" s="126"/>
      <c r="I24" s="126"/>
      <c r="J24" s="126"/>
      <c r="K24" s="126"/>
      <c r="L24" s="126"/>
      <c r="M24" s="126"/>
      <c r="N24" s="126"/>
      <c r="O24" s="52"/>
    </row>
    <row r="25" spans="1:15" s="51" customFormat="1" ht="15">
      <c r="A25" s="52"/>
      <c r="B25" s="52"/>
      <c r="C25" s="52"/>
      <c r="D25" s="63"/>
      <c r="E25" s="63"/>
      <c r="F25" s="63"/>
      <c r="G25" s="64"/>
      <c r="H25" s="63"/>
      <c r="I25" s="63"/>
      <c r="J25" s="63"/>
      <c r="K25" s="63"/>
      <c r="L25" s="63"/>
      <c r="M25" s="63"/>
      <c r="N25" s="63"/>
      <c r="O25" s="52"/>
    </row>
    <row r="26" spans="1:15" s="51" customFormat="1" ht="15">
      <c r="A26" s="52"/>
      <c r="B26" s="52"/>
      <c r="C26" s="121" t="s">
        <v>262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52"/>
    </row>
    <row r="27" spans="1:15" s="51" customFormat="1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s="51" customFormat="1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1" customFormat="1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s="51" customFormat="1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51" customFormat="1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</sheetData>
  <sheetProtection/>
  <mergeCells count="18">
    <mergeCell ref="A3:F4"/>
    <mergeCell ref="I4:O5"/>
    <mergeCell ref="A5:F5"/>
    <mergeCell ref="A6:F6"/>
    <mergeCell ref="J7:O7"/>
    <mergeCell ref="J9:O9"/>
    <mergeCell ref="J6:O6"/>
    <mergeCell ref="J3:O3"/>
    <mergeCell ref="C26:N26"/>
    <mergeCell ref="C14:N14"/>
    <mergeCell ref="D21:N21"/>
    <mergeCell ref="D22:N22"/>
    <mergeCell ref="D23:N23"/>
    <mergeCell ref="D24:N24"/>
    <mergeCell ref="C16:N16"/>
    <mergeCell ref="C17:N17"/>
    <mergeCell ref="C18:N18"/>
    <mergeCell ref="C20:N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6"/>
  <sheetViews>
    <sheetView zoomScalePageLayoutView="0" workbookViewId="0" topLeftCell="A16">
      <selection activeCell="L7" sqref="L7:AP7"/>
    </sheetView>
  </sheetViews>
  <sheetFormatPr defaultColWidth="9.140625" defaultRowHeight="12.75"/>
  <cols>
    <col min="1" max="1" width="2.421875" style="0" customWidth="1"/>
    <col min="2" max="8" width="2.7109375" style="0" customWidth="1"/>
    <col min="9" max="9" width="3.421875" style="0" customWidth="1"/>
    <col min="10" max="13" width="2.7109375" style="0" customWidth="1"/>
    <col min="14" max="14" width="3.28125" style="0" customWidth="1"/>
    <col min="15" max="53" width="2.7109375" style="0" customWidth="1"/>
  </cols>
  <sheetData>
    <row r="1" spans="1:53" s="20" customFormat="1" ht="15.75" customHeight="1">
      <c r="A1" s="131" t="s">
        <v>147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15" t="s">
        <v>148</v>
      </c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Q1" s="131" t="s">
        <v>263</v>
      </c>
      <c r="AR1" s="131"/>
      <c r="AS1" s="131"/>
      <c r="AT1" s="131"/>
      <c r="AU1" s="131"/>
      <c r="AV1" s="131"/>
      <c r="AW1" s="131"/>
      <c r="AX1" s="131"/>
      <c r="AY1" s="131"/>
      <c r="AZ1" s="131"/>
      <c r="BA1" s="131"/>
    </row>
    <row r="2" spans="1:54" s="26" customFormat="1" ht="16.5" customHeight="1">
      <c r="A2" s="131" t="s">
        <v>324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13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22"/>
      <c r="AQ2" s="131" t="s">
        <v>145</v>
      </c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28"/>
    </row>
    <row r="3" spans="1:54" s="26" customFormat="1" ht="16.5" customHeight="1">
      <c r="A3" s="131" t="s">
        <v>143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13" t="s">
        <v>323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22"/>
      <c r="AQ3" s="111" t="s">
        <v>264</v>
      </c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28"/>
    </row>
    <row r="4" spans="1:54" s="26" customFormat="1" ht="16.5" customHeight="1">
      <c r="A4" s="131" t="s">
        <v>144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13" t="s">
        <v>230</v>
      </c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22"/>
      <c r="AQ4" s="131" t="s">
        <v>149</v>
      </c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28"/>
    </row>
    <row r="5" spans="1:54" s="25" customFormat="1" ht="16.5" customHeight="1">
      <c r="A5" s="131" t="s">
        <v>224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16" t="s">
        <v>318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22"/>
      <c r="AQ5" s="111" t="s">
        <v>146</v>
      </c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22"/>
    </row>
    <row r="6" spans="1:53" s="20" customFormat="1" ht="15">
      <c r="A6" s="131" t="s">
        <v>317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Q6" s="131" t="s">
        <v>321</v>
      </c>
      <c r="AR6" s="131"/>
      <c r="AS6" s="131"/>
      <c r="AT6" s="131"/>
      <c r="AU6" s="131"/>
      <c r="AV6" s="131"/>
      <c r="AW6" s="131"/>
      <c r="AX6" s="131"/>
      <c r="AY6" s="131"/>
      <c r="AZ6" s="131"/>
      <c r="BA6" s="131"/>
    </row>
    <row r="7" spans="1:53" s="20" customFormat="1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147" t="s">
        <v>319</v>
      </c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31" t="s">
        <v>231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</row>
    <row r="8" spans="1:53" s="20" customFormat="1" ht="16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70"/>
      <c r="M8" s="65"/>
      <c r="N8" s="65"/>
      <c r="O8" s="65"/>
      <c r="P8" s="65"/>
      <c r="Q8" s="128" t="s">
        <v>320</v>
      </c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31" t="s">
        <v>322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</row>
    <row r="9" spans="1:42" s="20" customFormat="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70"/>
      <c r="M9" s="65"/>
      <c r="N9" s="65"/>
      <c r="O9" s="65"/>
      <c r="P9" s="65"/>
      <c r="Q9" s="128" t="s">
        <v>311</v>
      </c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</row>
    <row r="10" spans="17:42" s="20" customFormat="1" ht="15"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</row>
    <row r="11" spans="17:42" s="20" customFormat="1" ht="4.5" customHeight="1"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54" ht="18.75" customHeight="1">
      <c r="A12" s="153" t="s">
        <v>70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2"/>
    </row>
    <row r="13" spans="1:53" ht="12.75">
      <c r="A13" s="120" t="s">
        <v>71</v>
      </c>
      <c r="B13" s="110" t="s">
        <v>72</v>
      </c>
      <c r="C13" s="110"/>
      <c r="D13" s="110"/>
      <c r="E13" s="110"/>
      <c r="F13" s="118" t="s">
        <v>88</v>
      </c>
      <c r="G13" s="110" t="s">
        <v>73</v>
      </c>
      <c r="H13" s="110"/>
      <c r="I13" s="110"/>
      <c r="J13" s="118" t="s">
        <v>92</v>
      </c>
      <c r="K13" s="110" t="s">
        <v>74</v>
      </c>
      <c r="L13" s="110"/>
      <c r="M13" s="110"/>
      <c r="N13" s="110"/>
      <c r="O13" s="110" t="s">
        <v>75</v>
      </c>
      <c r="P13" s="110"/>
      <c r="Q13" s="110"/>
      <c r="R13" s="110"/>
      <c r="S13" s="118" t="s">
        <v>98</v>
      </c>
      <c r="T13" s="110" t="s">
        <v>76</v>
      </c>
      <c r="U13" s="110"/>
      <c r="V13" s="110"/>
      <c r="W13" s="118" t="s">
        <v>102</v>
      </c>
      <c r="X13" s="110" t="s">
        <v>77</v>
      </c>
      <c r="Y13" s="110"/>
      <c r="Z13" s="110"/>
      <c r="AA13" s="118" t="s">
        <v>106</v>
      </c>
      <c r="AB13" s="110" t="s">
        <v>78</v>
      </c>
      <c r="AC13" s="110"/>
      <c r="AD13" s="110"/>
      <c r="AE13" s="110"/>
      <c r="AF13" s="118" t="s">
        <v>108</v>
      </c>
      <c r="AG13" s="110" t="s">
        <v>79</v>
      </c>
      <c r="AH13" s="110"/>
      <c r="AI13" s="110"/>
      <c r="AJ13" s="110"/>
      <c r="AK13" s="110" t="s">
        <v>80</v>
      </c>
      <c r="AL13" s="110"/>
      <c r="AM13" s="110"/>
      <c r="AN13" s="110"/>
      <c r="AO13" s="110" t="s">
        <v>81</v>
      </c>
      <c r="AP13" s="110"/>
      <c r="AQ13" s="110"/>
      <c r="AR13" s="110"/>
      <c r="AS13" s="118" t="s">
        <v>115</v>
      </c>
      <c r="AT13" s="110" t="s">
        <v>82</v>
      </c>
      <c r="AU13" s="110"/>
      <c r="AV13" s="110"/>
      <c r="AW13" s="118" t="s">
        <v>116</v>
      </c>
      <c r="AX13" s="110" t="s">
        <v>83</v>
      </c>
      <c r="AY13" s="110"/>
      <c r="AZ13" s="110"/>
      <c r="BA13" s="110"/>
    </row>
    <row r="14" spans="1:53" ht="46.5" customHeight="1">
      <c r="A14" s="120"/>
      <c r="B14" s="48" t="s">
        <v>84</v>
      </c>
      <c r="C14" s="49" t="s">
        <v>85</v>
      </c>
      <c r="D14" s="50" t="s">
        <v>86</v>
      </c>
      <c r="E14" s="50" t="s">
        <v>87</v>
      </c>
      <c r="F14" s="119"/>
      <c r="G14" s="50" t="s">
        <v>89</v>
      </c>
      <c r="H14" s="50" t="s">
        <v>90</v>
      </c>
      <c r="I14" s="50" t="s">
        <v>91</v>
      </c>
      <c r="J14" s="119"/>
      <c r="K14" s="50" t="s">
        <v>93</v>
      </c>
      <c r="L14" s="50" t="s">
        <v>94</v>
      </c>
      <c r="M14" s="50" t="s">
        <v>95</v>
      </c>
      <c r="N14" s="50" t="s">
        <v>96</v>
      </c>
      <c r="O14" s="50" t="s">
        <v>84</v>
      </c>
      <c r="P14" s="50" t="s">
        <v>85</v>
      </c>
      <c r="Q14" s="50" t="s">
        <v>86</v>
      </c>
      <c r="R14" s="50" t="s">
        <v>97</v>
      </c>
      <c r="S14" s="119"/>
      <c r="T14" s="50" t="s">
        <v>99</v>
      </c>
      <c r="U14" s="50" t="s">
        <v>100</v>
      </c>
      <c r="V14" s="50" t="s">
        <v>101</v>
      </c>
      <c r="W14" s="119"/>
      <c r="X14" s="50" t="s">
        <v>103</v>
      </c>
      <c r="Y14" s="50" t="s">
        <v>104</v>
      </c>
      <c r="Z14" s="50" t="s">
        <v>105</v>
      </c>
      <c r="AA14" s="119"/>
      <c r="AB14" s="50" t="s">
        <v>103</v>
      </c>
      <c r="AC14" s="50" t="s">
        <v>104</v>
      </c>
      <c r="AD14" s="50" t="s">
        <v>105</v>
      </c>
      <c r="AE14" s="50" t="s">
        <v>107</v>
      </c>
      <c r="AF14" s="119"/>
      <c r="AG14" s="48" t="s">
        <v>109</v>
      </c>
      <c r="AH14" s="50" t="s">
        <v>90</v>
      </c>
      <c r="AI14" s="50" t="s">
        <v>91</v>
      </c>
      <c r="AJ14" s="50" t="s">
        <v>110</v>
      </c>
      <c r="AK14" s="50" t="s">
        <v>111</v>
      </c>
      <c r="AL14" s="50" t="s">
        <v>112</v>
      </c>
      <c r="AM14" s="50" t="s">
        <v>113</v>
      </c>
      <c r="AN14" s="50" t="s">
        <v>114</v>
      </c>
      <c r="AO14" s="50" t="s">
        <v>84</v>
      </c>
      <c r="AP14" s="50" t="s">
        <v>85</v>
      </c>
      <c r="AQ14" s="50" t="s">
        <v>86</v>
      </c>
      <c r="AR14" s="50" t="s">
        <v>97</v>
      </c>
      <c r="AS14" s="119"/>
      <c r="AT14" s="48">
        <v>41249</v>
      </c>
      <c r="AU14" s="50" t="s">
        <v>90</v>
      </c>
      <c r="AV14" s="50" t="s">
        <v>91</v>
      </c>
      <c r="AW14" s="119"/>
      <c r="AX14" s="50" t="s">
        <v>93</v>
      </c>
      <c r="AY14" s="50" t="s">
        <v>94</v>
      </c>
      <c r="AZ14" s="50" t="s">
        <v>95</v>
      </c>
      <c r="BA14" s="50" t="s">
        <v>117</v>
      </c>
    </row>
    <row r="15" spans="1:53" ht="12.75">
      <c r="A15" s="30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124</v>
      </c>
      <c r="T15" s="30" t="s">
        <v>124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 t="s">
        <v>123</v>
      </c>
      <c r="AS15" s="30" t="s">
        <v>124</v>
      </c>
      <c r="AT15" s="30" t="s">
        <v>124</v>
      </c>
      <c r="AU15" s="30" t="s">
        <v>124</v>
      </c>
      <c r="AV15" s="30" t="s">
        <v>124</v>
      </c>
      <c r="AW15" s="30" t="s">
        <v>124</v>
      </c>
      <c r="AX15" s="30" t="s">
        <v>124</v>
      </c>
      <c r="AY15" s="30" t="s">
        <v>124</v>
      </c>
      <c r="AZ15" s="30" t="s">
        <v>124</v>
      </c>
      <c r="BA15" s="30" t="s">
        <v>124</v>
      </c>
    </row>
    <row r="16" spans="1:53" ht="12.75">
      <c r="A16" s="30">
        <v>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 t="s">
        <v>120</v>
      </c>
      <c r="R16" s="30" t="s">
        <v>120</v>
      </c>
      <c r="S16" s="30" t="s">
        <v>124</v>
      </c>
      <c r="T16" s="30" t="s">
        <v>124</v>
      </c>
      <c r="U16" s="30" t="s">
        <v>119</v>
      </c>
      <c r="V16" s="30" t="s">
        <v>119</v>
      </c>
      <c r="W16" s="30" t="s">
        <v>119</v>
      </c>
      <c r="X16" s="30" t="s">
        <v>119</v>
      </c>
      <c r="Y16" s="30" t="s">
        <v>119</v>
      </c>
      <c r="Z16" s="30" t="s">
        <v>119</v>
      </c>
      <c r="AA16" s="30" t="s">
        <v>119</v>
      </c>
      <c r="AB16" s="30" t="s">
        <v>119</v>
      </c>
      <c r="AC16" s="30" t="s">
        <v>119</v>
      </c>
      <c r="AD16" s="30" t="s">
        <v>119</v>
      </c>
      <c r="AE16" s="30" t="s">
        <v>119</v>
      </c>
      <c r="AF16" s="30" t="s">
        <v>119</v>
      </c>
      <c r="AG16" s="30" t="s">
        <v>119</v>
      </c>
      <c r="AH16" s="30" t="s">
        <v>119</v>
      </c>
      <c r="AI16" s="30" t="s">
        <v>119</v>
      </c>
      <c r="AJ16" s="30" t="s">
        <v>119</v>
      </c>
      <c r="AK16" s="30" t="s">
        <v>119</v>
      </c>
      <c r="AL16" s="30" t="s">
        <v>119</v>
      </c>
      <c r="AM16" s="30" t="s">
        <v>119</v>
      </c>
      <c r="AN16" s="30" t="s">
        <v>119</v>
      </c>
      <c r="AO16" s="30" t="s">
        <v>119</v>
      </c>
      <c r="AP16" s="30" t="s">
        <v>119</v>
      </c>
      <c r="AQ16" s="30" t="s">
        <v>123</v>
      </c>
      <c r="AR16" s="30" t="s">
        <v>123</v>
      </c>
      <c r="AS16" s="30" t="s">
        <v>124</v>
      </c>
      <c r="AT16" s="30" t="s">
        <v>124</v>
      </c>
      <c r="AU16" s="30" t="s">
        <v>124</v>
      </c>
      <c r="AV16" s="30" t="s">
        <v>124</v>
      </c>
      <c r="AW16" s="30" t="s">
        <v>124</v>
      </c>
      <c r="AX16" s="30" t="s">
        <v>124</v>
      </c>
      <c r="AY16" s="30" t="s">
        <v>124</v>
      </c>
      <c r="AZ16" s="30" t="s">
        <v>124</v>
      </c>
      <c r="BA16" s="30" t="s">
        <v>124</v>
      </c>
    </row>
    <row r="17" spans="1:53" ht="12.75">
      <c r="A17" s="30">
        <v>3</v>
      </c>
      <c r="B17" s="30" t="s">
        <v>119</v>
      </c>
      <c r="C17" s="30" t="s">
        <v>119</v>
      </c>
      <c r="D17" s="30" t="s">
        <v>119</v>
      </c>
      <c r="E17" s="30" t="s">
        <v>119</v>
      </c>
      <c r="F17" s="30" t="s">
        <v>119</v>
      </c>
      <c r="G17" s="30" t="s">
        <v>119</v>
      </c>
      <c r="H17" s="30" t="s">
        <v>119</v>
      </c>
      <c r="I17" s="30" t="s">
        <v>119</v>
      </c>
      <c r="J17" s="30" t="s">
        <v>119</v>
      </c>
      <c r="K17" s="30" t="s">
        <v>119</v>
      </c>
      <c r="L17" s="30" t="s">
        <v>119</v>
      </c>
      <c r="M17" s="30" t="s">
        <v>119</v>
      </c>
      <c r="N17" s="30" t="s">
        <v>119</v>
      </c>
      <c r="O17" s="30" t="s">
        <v>119</v>
      </c>
      <c r="P17" s="30" t="s">
        <v>119</v>
      </c>
      <c r="Q17" s="30" t="s">
        <v>119</v>
      </c>
      <c r="R17" s="30" t="s">
        <v>119</v>
      </c>
      <c r="S17" s="30" t="s">
        <v>124</v>
      </c>
      <c r="T17" s="30" t="s">
        <v>124</v>
      </c>
      <c r="U17" s="30" t="s">
        <v>119</v>
      </c>
      <c r="V17" s="30" t="s">
        <v>119</v>
      </c>
      <c r="W17" s="30" t="s">
        <v>119</v>
      </c>
      <c r="X17" s="30" t="s">
        <v>119</v>
      </c>
      <c r="Y17" s="30" t="s">
        <v>119</v>
      </c>
      <c r="Z17" s="30" t="s">
        <v>119</v>
      </c>
      <c r="AA17" s="30" t="s">
        <v>119</v>
      </c>
      <c r="AB17" s="30" t="s">
        <v>119</v>
      </c>
      <c r="AC17" s="30" t="s">
        <v>119</v>
      </c>
      <c r="AD17" s="30" t="s">
        <v>119</v>
      </c>
      <c r="AE17" s="30" t="s">
        <v>119</v>
      </c>
      <c r="AF17" s="30" t="s">
        <v>119</v>
      </c>
      <c r="AG17" s="30" t="s">
        <v>119</v>
      </c>
      <c r="AH17" s="30" t="s">
        <v>119</v>
      </c>
      <c r="AI17" s="30" t="s">
        <v>119</v>
      </c>
      <c r="AJ17" s="30" t="s">
        <v>119</v>
      </c>
      <c r="AK17" s="30" t="s">
        <v>119</v>
      </c>
      <c r="AL17" s="30" t="s">
        <v>119</v>
      </c>
      <c r="AM17" s="30" t="s">
        <v>119</v>
      </c>
      <c r="AN17" s="30" t="s">
        <v>119</v>
      </c>
      <c r="AO17" s="30" t="s">
        <v>119</v>
      </c>
      <c r="AP17" s="30" t="s">
        <v>119</v>
      </c>
      <c r="AQ17" s="30" t="s">
        <v>123</v>
      </c>
      <c r="AR17" s="30" t="s">
        <v>123</v>
      </c>
      <c r="AS17" s="30" t="s">
        <v>124</v>
      </c>
      <c r="AT17" s="30" t="s">
        <v>124</v>
      </c>
      <c r="AU17" s="30" t="s">
        <v>124</v>
      </c>
      <c r="AV17" s="30" t="s">
        <v>124</v>
      </c>
      <c r="AW17" s="30" t="s">
        <v>124</v>
      </c>
      <c r="AX17" s="30" t="s">
        <v>124</v>
      </c>
      <c r="AY17" s="30" t="s">
        <v>124</v>
      </c>
      <c r="AZ17" s="30" t="s">
        <v>124</v>
      </c>
      <c r="BA17" s="30" t="s">
        <v>124</v>
      </c>
    </row>
    <row r="18" spans="1:53" ht="12.75">
      <c r="A18" s="30">
        <v>4</v>
      </c>
      <c r="B18" s="30" t="s">
        <v>119</v>
      </c>
      <c r="C18" s="30" t="s">
        <v>119</v>
      </c>
      <c r="D18" s="30" t="s">
        <v>119</v>
      </c>
      <c r="E18" s="30" t="s">
        <v>119</v>
      </c>
      <c r="F18" s="30" t="s">
        <v>119</v>
      </c>
      <c r="G18" s="30" t="s">
        <v>119</v>
      </c>
      <c r="H18" s="30" t="s">
        <v>119</v>
      </c>
      <c r="I18" s="30" t="s">
        <v>119</v>
      </c>
      <c r="J18" s="30" t="s">
        <v>119</v>
      </c>
      <c r="K18" s="30" t="s">
        <v>119</v>
      </c>
      <c r="L18" s="30" t="s">
        <v>119</v>
      </c>
      <c r="M18" s="30" t="s">
        <v>119</v>
      </c>
      <c r="N18" s="30" t="s">
        <v>119</v>
      </c>
      <c r="O18" s="30" t="s">
        <v>119</v>
      </c>
      <c r="P18" s="30" t="s">
        <v>119</v>
      </c>
      <c r="Q18" s="30" t="s">
        <v>119</v>
      </c>
      <c r="R18" s="30" t="s">
        <v>123</v>
      </c>
      <c r="S18" s="30" t="s">
        <v>124</v>
      </c>
      <c r="T18" s="30" t="s">
        <v>124</v>
      </c>
      <c r="U18" s="30" t="s">
        <v>121</v>
      </c>
      <c r="V18" s="30" t="s">
        <v>121</v>
      </c>
      <c r="W18" s="30" t="s">
        <v>121</v>
      </c>
      <c r="X18" s="30" t="s">
        <v>121</v>
      </c>
      <c r="Y18" s="30" t="s">
        <v>121</v>
      </c>
      <c r="Z18" s="30" t="s">
        <v>121</v>
      </c>
      <c r="AA18" s="30" t="s">
        <v>121</v>
      </c>
      <c r="AB18" s="30" t="s">
        <v>121</v>
      </c>
      <c r="AC18" s="30" t="s">
        <v>121</v>
      </c>
      <c r="AD18" s="30" t="s">
        <v>121</v>
      </c>
      <c r="AE18" s="30" t="s">
        <v>121</v>
      </c>
      <c r="AF18" s="30" t="s">
        <v>121</v>
      </c>
      <c r="AG18" s="30" t="s">
        <v>121</v>
      </c>
      <c r="AH18" s="30" t="s">
        <v>121</v>
      </c>
      <c r="AI18" s="30" t="s">
        <v>121</v>
      </c>
      <c r="AJ18" s="30" t="s">
        <v>121</v>
      </c>
      <c r="AK18" s="30" t="s">
        <v>121</v>
      </c>
      <c r="AL18" s="30" t="s">
        <v>121</v>
      </c>
      <c r="AM18" s="30" t="s">
        <v>121</v>
      </c>
      <c r="AN18" s="30" t="s">
        <v>121</v>
      </c>
      <c r="AO18" s="30" t="s">
        <v>121</v>
      </c>
      <c r="AP18" s="30" t="s">
        <v>125</v>
      </c>
      <c r="AQ18" s="30" t="s">
        <v>125</v>
      </c>
      <c r="AR18" s="30" t="s">
        <v>150</v>
      </c>
      <c r="AS18" s="30" t="s">
        <v>150</v>
      </c>
      <c r="AT18" s="30" t="s">
        <v>150</v>
      </c>
      <c r="AU18" s="30" t="s">
        <v>150</v>
      </c>
      <c r="AV18" s="30" t="s">
        <v>150</v>
      </c>
      <c r="AW18" s="30" t="s">
        <v>150</v>
      </c>
      <c r="AX18" s="30" t="s">
        <v>150</v>
      </c>
      <c r="AY18" s="30" t="s">
        <v>150</v>
      </c>
      <c r="AZ18" s="30" t="s">
        <v>150</v>
      </c>
      <c r="BA18" s="30" t="s">
        <v>150</v>
      </c>
    </row>
    <row r="19" spans="1:53" s="2" customFormat="1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3" s="2" customFormat="1" ht="13.5" thickBo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1" t="s">
        <v>118</v>
      </c>
      <c r="V20" s="131"/>
      <c r="W20" s="131"/>
      <c r="X20" s="131"/>
      <c r="Y20" s="131"/>
      <c r="Z20" s="131"/>
      <c r="AA20" s="131"/>
      <c r="AB20" s="131"/>
      <c r="AC20" s="131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</row>
    <row r="21" spans="1:53" s="18" customFormat="1" ht="13.5" thickBot="1">
      <c r="A21" s="23"/>
      <c r="B21" s="23"/>
      <c r="C21" s="23"/>
      <c r="D21" s="23"/>
      <c r="E21" s="23"/>
      <c r="F21" s="23"/>
      <c r="G21" s="132"/>
      <c r="H21" s="133"/>
      <c r="I21" s="23"/>
      <c r="J21" s="23"/>
      <c r="K21" s="23"/>
      <c r="L21" s="132" t="s">
        <v>119</v>
      </c>
      <c r="M21" s="133"/>
      <c r="N21" s="23"/>
      <c r="O21" s="23"/>
      <c r="P21" s="23"/>
      <c r="Q21" s="132" t="s">
        <v>120</v>
      </c>
      <c r="R21" s="133"/>
      <c r="S21" s="23"/>
      <c r="T21" s="23"/>
      <c r="U21" s="23"/>
      <c r="V21" s="132" t="s">
        <v>121</v>
      </c>
      <c r="W21" s="133"/>
      <c r="X21" s="23"/>
      <c r="Y21" s="23"/>
      <c r="Z21" s="23"/>
      <c r="AA21" s="132" t="s">
        <v>122</v>
      </c>
      <c r="AB21" s="133"/>
      <c r="AC21" s="23"/>
      <c r="AD21" s="23"/>
      <c r="AE21" s="23"/>
      <c r="AF21" s="132" t="s">
        <v>123</v>
      </c>
      <c r="AG21" s="133"/>
      <c r="AH21" s="23"/>
      <c r="AI21" s="23"/>
      <c r="AJ21" s="23"/>
      <c r="AK21" s="132" t="s">
        <v>124</v>
      </c>
      <c r="AL21" s="133"/>
      <c r="AM21" s="23"/>
      <c r="AN21" s="23"/>
      <c r="AO21" s="23"/>
      <c r="AP21" s="132" t="s">
        <v>125</v>
      </c>
      <c r="AQ21" s="133"/>
      <c r="AR21" s="23"/>
      <c r="AS21" s="23"/>
      <c r="AT21" s="23"/>
      <c r="AU21" s="132" t="s">
        <v>150</v>
      </c>
      <c r="AV21" s="133"/>
      <c r="AW21" s="23"/>
      <c r="AX21" s="23"/>
      <c r="AY21" s="23"/>
      <c r="AZ21" s="23"/>
      <c r="BA21" s="23"/>
    </row>
    <row r="22" spans="1:53" s="19" customFormat="1" ht="29.25" customHeight="1">
      <c r="A22" s="24"/>
      <c r="B22" s="24"/>
      <c r="C22" s="24"/>
      <c r="D22" s="24"/>
      <c r="E22" s="24"/>
      <c r="F22" s="117" t="s">
        <v>126</v>
      </c>
      <c r="G22" s="117"/>
      <c r="H22" s="117"/>
      <c r="I22" s="117"/>
      <c r="J22" s="24"/>
      <c r="K22" s="117" t="s">
        <v>127</v>
      </c>
      <c r="L22" s="117"/>
      <c r="M22" s="117"/>
      <c r="N22" s="117"/>
      <c r="O22" s="24"/>
      <c r="P22" s="117" t="s">
        <v>128</v>
      </c>
      <c r="Q22" s="117"/>
      <c r="R22" s="117"/>
      <c r="S22" s="117"/>
      <c r="T22" s="24"/>
      <c r="U22" s="117" t="s">
        <v>129</v>
      </c>
      <c r="V22" s="117"/>
      <c r="W22" s="117"/>
      <c r="X22" s="117"/>
      <c r="Y22" s="24"/>
      <c r="Z22" s="117" t="s">
        <v>130</v>
      </c>
      <c r="AA22" s="117"/>
      <c r="AB22" s="117"/>
      <c r="AC22" s="117"/>
      <c r="AD22" s="24"/>
      <c r="AE22" s="117" t="s">
        <v>131</v>
      </c>
      <c r="AF22" s="117"/>
      <c r="AG22" s="117"/>
      <c r="AH22" s="117"/>
      <c r="AI22" s="24"/>
      <c r="AJ22" s="117" t="s">
        <v>132</v>
      </c>
      <c r="AK22" s="117"/>
      <c r="AL22" s="117"/>
      <c r="AM22" s="117"/>
      <c r="AN22" s="24"/>
      <c r="AO22" s="117" t="s">
        <v>133</v>
      </c>
      <c r="AP22" s="117"/>
      <c r="AQ22" s="117"/>
      <c r="AR22" s="117"/>
      <c r="AS22" s="24"/>
      <c r="AT22" s="117" t="s">
        <v>151</v>
      </c>
      <c r="AU22" s="117"/>
      <c r="AV22" s="117"/>
      <c r="AW22" s="117"/>
      <c r="AX22" s="24"/>
      <c r="AY22" s="24"/>
      <c r="AZ22" s="24"/>
      <c r="BA22" s="24"/>
    </row>
    <row r="23" spans="1:53" s="53" customFormat="1" ht="15">
      <c r="A23" s="151" t="s">
        <v>134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</row>
    <row r="24" spans="1:53" s="2" customFormat="1" ht="4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s="21" customFormat="1" ht="39" customHeight="1">
      <c r="A25" s="20"/>
      <c r="B25" s="20"/>
      <c r="C25" s="138" t="s">
        <v>71</v>
      </c>
      <c r="D25" s="139"/>
      <c r="E25" s="135" t="s">
        <v>126</v>
      </c>
      <c r="F25" s="136"/>
      <c r="G25" s="136"/>
      <c r="H25" s="136"/>
      <c r="I25" s="136"/>
      <c r="J25" s="137"/>
      <c r="K25" s="142" t="s">
        <v>137</v>
      </c>
      <c r="L25" s="143"/>
      <c r="M25" s="143"/>
      <c r="N25" s="143"/>
      <c r="O25" s="143"/>
      <c r="P25" s="144"/>
      <c r="Q25" s="135" t="s">
        <v>141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7"/>
      <c r="AL25" s="142" t="s">
        <v>140</v>
      </c>
      <c r="AM25" s="143"/>
      <c r="AN25" s="143"/>
      <c r="AO25" s="143"/>
      <c r="AP25" s="143"/>
      <c r="AQ25" s="144"/>
      <c r="AR25" s="142" t="s">
        <v>138</v>
      </c>
      <c r="AS25" s="143"/>
      <c r="AT25" s="143"/>
      <c r="AU25" s="143"/>
      <c r="AV25" s="144"/>
      <c r="AW25" s="142" t="s">
        <v>139</v>
      </c>
      <c r="AX25" s="143"/>
      <c r="AY25" s="143"/>
      <c r="AZ25" s="143"/>
      <c r="BA25" s="144"/>
    </row>
    <row r="26" spans="1:53" s="21" customFormat="1" ht="29.25" customHeight="1">
      <c r="A26" s="20"/>
      <c r="B26" s="20"/>
      <c r="C26" s="140"/>
      <c r="D26" s="141"/>
      <c r="E26" s="108" t="s">
        <v>135</v>
      </c>
      <c r="F26" s="134"/>
      <c r="G26" s="109"/>
      <c r="H26" s="108" t="s">
        <v>136</v>
      </c>
      <c r="I26" s="134"/>
      <c r="J26" s="109"/>
      <c r="K26" s="140"/>
      <c r="L26" s="145"/>
      <c r="M26" s="145"/>
      <c r="N26" s="145"/>
      <c r="O26" s="145"/>
      <c r="P26" s="141"/>
      <c r="Q26" s="135" t="s">
        <v>17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7"/>
      <c r="AB26" s="108" t="s">
        <v>129</v>
      </c>
      <c r="AC26" s="134"/>
      <c r="AD26" s="134"/>
      <c r="AE26" s="134"/>
      <c r="AF26" s="134"/>
      <c r="AG26" s="134"/>
      <c r="AH26" s="134"/>
      <c r="AI26" s="134"/>
      <c r="AJ26" s="134"/>
      <c r="AK26" s="109"/>
      <c r="AL26" s="148"/>
      <c r="AM26" s="149"/>
      <c r="AN26" s="149"/>
      <c r="AO26" s="149"/>
      <c r="AP26" s="149"/>
      <c r="AQ26" s="150"/>
      <c r="AR26" s="140"/>
      <c r="AS26" s="145"/>
      <c r="AT26" s="145"/>
      <c r="AU26" s="145"/>
      <c r="AV26" s="141"/>
      <c r="AW26" s="140"/>
      <c r="AX26" s="145"/>
      <c r="AY26" s="145"/>
      <c r="AZ26" s="145"/>
      <c r="BA26" s="141"/>
    </row>
    <row r="27" spans="1:53" s="21" customFormat="1" ht="12.75">
      <c r="A27" s="20"/>
      <c r="B27" s="20"/>
      <c r="C27" s="108">
        <v>1</v>
      </c>
      <c r="D27" s="109"/>
      <c r="E27" s="108">
        <v>40</v>
      </c>
      <c r="F27" s="134"/>
      <c r="G27" s="109"/>
      <c r="H27" s="108">
        <v>1440</v>
      </c>
      <c r="I27" s="134"/>
      <c r="J27" s="109"/>
      <c r="K27" s="108">
        <v>1</v>
      </c>
      <c r="L27" s="134"/>
      <c r="M27" s="134"/>
      <c r="N27" s="134"/>
      <c r="O27" s="134"/>
      <c r="P27" s="109"/>
      <c r="Q27" s="108"/>
      <c r="R27" s="134"/>
      <c r="S27" s="134"/>
      <c r="T27" s="134"/>
      <c r="U27" s="134"/>
      <c r="V27" s="134"/>
      <c r="W27" s="134"/>
      <c r="X27" s="134"/>
      <c r="Y27" s="134"/>
      <c r="Z27" s="134"/>
      <c r="AA27" s="109"/>
      <c r="AB27" s="108"/>
      <c r="AC27" s="134"/>
      <c r="AD27" s="134"/>
      <c r="AE27" s="134"/>
      <c r="AF27" s="134"/>
      <c r="AG27" s="134"/>
      <c r="AH27" s="134"/>
      <c r="AI27" s="134"/>
      <c r="AJ27" s="134"/>
      <c r="AK27" s="109"/>
      <c r="AL27" s="108"/>
      <c r="AM27" s="134"/>
      <c r="AN27" s="134"/>
      <c r="AO27" s="134"/>
      <c r="AP27" s="134"/>
      <c r="AQ27" s="109"/>
      <c r="AR27" s="108">
        <v>11</v>
      </c>
      <c r="AS27" s="134"/>
      <c r="AT27" s="134"/>
      <c r="AU27" s="134"/>
      <c r="AV27" s="109"/>
      <c r="AW27" s="108">
        <v>52</v>
      </c>
      <c r="AX27" s="134"/>
      <c r="AY27" s="134"/>
      <c r="AZ27" s="134"/>
      <c r="BA27" s="109"/>
    </row>
    <row r="28" spans="1:53" s="21" customFormat="1" ht="12.75">
      <c r="A28" s="20"/>
      <c r="B28" s="20"/>
      <c r="C28" s="108">
        <v>2</v>
      </c>
      <c r="D28" s="109"/>
      <c r="E28" s="108">
        <v>34</v>
      </c>
      <c r="F28" s="134"/>
      <c r="G28" s="109"/>
      <c r="H28" s="108">
        <f>E28*36</f>
        <v>1224</v>
      </c>
      <c r="I28" s="134"/>
      <c r="J28" s="109"/>
      <c r="K28" s="108">
        <v>2</v>
      </c>
      <c r="L28" s="134"/>
      <c r="M28" s="134"/>
      <c r="N28" s="134"/>
      <c r="O28" s="134"/>
      <c r="P28" s="109"/>
      <c r="Q28" s="108" t="s">
        <v>313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09"/>
      <c r="AB28" s="108"/>
      <c r="AC28" s="134"/>
      <c r="AD28" s="134"/>
      <c r="AE28" s="134"/>
      <c r="AF28" s="134"/>
      <c r="AG28" s="134"/>
      <c r="AH28" s="134"/>
      <c r="AI28" s="134"/>
      <c r="AJ28" s="134"/>
      <c r="AK28" s="109"/>
      <c r="AL28" s="108"/>
      <c r="AM28" s="134"/>
      <c r="AN28" s="134"/>
      <c r="AO28" s="134"/>
      <c r="AP28" s="134"/>
      <c r="AQ28" s="109"/>
      <c r="AR28" s="108">
        <v>11</v>
      </c>
      <c r="AS28" s="134"/>
      <c r="AT28" s="134"/>
      <c r="AU28" s="134"/>
      <c r="AV28" s="109"/>
      <c r="AW28" s="108">
        <v>52</v>
      </c>
      <c r="AX28" s="134"/>
      <c r="AY28" s="134"/>
      <c r="AZ28" s="134"/>
      <c r="BA28" s="109"/>
    </row>
    <row r="29" spans="1:53" s="21" customFormat="1" ht="12.75">
      <c r="A29" s="20"/>
      <c r="B29" s="20"/>
      <c r="C29" s="108">
        <v>3</v>
      </c>
      <c r="D29" s="109"/>
      <c r="E29" s="108">
        <v>28</v>
      </c>
      <c r="F29" s="134"/>
      <c r="G29" s="109"/>
      <c r="H29" s="108">
        <f>E29*36</f>
        <v>1008</v>
      </c>
      <c r="I29" s="134"/>
      <c r="J29" s="109"/>
      <c r="K29" s="108">
        <v>2</v>
      </c>
      <c r="L29" s="134"/>
      <c r="M29" s="134"/>
      <c r="N29" s="134"/>
      <c r="O29" s="134"/>
      <c r="P29" s="109"/>
      <c r="Q29" s="108" t="s">
        <v>314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09"/>
      <c r="AB29" s="108"/>
      <c r="AC29" s="134"/>
      <c r="AD29" s="134"/>
      <c r="AE29" s="134"/>
      <c r="AF29" s="134"/>
      <c r="AG29" s="134"/>
      <c r="AH29" s="134"/>
      <c r="AI29" s="134"/>
      <c r="AJ29" s="134"/>
      <c r="AK29" s="109"/>
      <c r="AL29" s="108"/>
      <c r="AM29" s="134"/>
      <c r="AN29" s="134"/>
      <c r="AO29" s="134"/>
      <c r="AP29" s="134"/>
      <c r="AQ29" s="109"/>
      <c r="AR29" s="108">
        <v>11</v>
      </c>
      <c r="AS29" s="134"/>
      <c r="AT29" s="134"/>
      <c r="AU29" s="134"/>
      <c r="AV29" s="109"/>
      <c r="AW29" s="108">
        <v>52</v>
      </c>
      <c r="AX29" s="134"/>
      <c r="AY29" s="134"/>
      <c r="AZ29" s="134"/>
      <c r="BA29" s="109"/>
    </row>
    <row r="30" spans="1:53" s="21" customFormat="1" ht="12.75">
      <c r="A30" s="20"/>
      <c r="B30" s="20"/>
      <c r="C30" s="108">
        <v>4</v>
      </c>
      <c r="D30" s="109"/>
      <c r="E30" s="108">
        <v>7</v>
      </c>
      <c r="F30" s="134"/>
      <c r="G30" s="109"/>
      <c r="H30" s="108">
        <f>E30*36</f>
        <v>252</v>
      </c>
      <c r="I30" s="134"/>
      <c r="J30" s="109"/>
      <c r="K30" s="108">
        <v>1</v>
      </c>
      <c r="L30" s="134"/>
      <c r="M30" s="134"/>
      <c r="N30" s="134"/>
      <c r="O30" s="134"/>
      <c r="P30" s="109"/>
      <c r="Q30" s="108" t="s">
        <v>315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09"/>
      <c r="AB30" s="108" t="s">
        <v>312</v>
      </c>
      <c r="AC30" s="134"/>
      <c r="AD30" s="134"/>
      <c r="AE30" s="134"/>
      <c r="AF30" s="134"/>
      <c r="AG30" s="134"/>
      <c r="AH30" s="134"/>
      <c r="AI30" s="134"/>
      <c r="AJ30" s="134"/>
      <c r="AK30" s="109"/>
      <c r="AL30" s="108">
        <v>2</v>
      </c>
      <c r="AM30" s="134"/>
      <c r="AN30" s="134"/>
      <c r="AO30" s="134"/>
      <c r="AP30" s="134"/>
      <c r="AQ30" s="109"/>
      <c r="AR30" s="108">
        <v>2</v>
      </c>
      <c r="AS30" s="134"/>
      <c r="AT30" s="134"/>
      <c r="AU30" s="134"/>
      <c r="AV30" s="109"/>
      <c r="AW30" s="108">
        <v>43</v>
      </c>
      <c r="AX30" s="134"/>
      <c r="AY30" s="134"/>
      <c r="AZ30" s="134"/>
      <c r="BA30" s="109"/>
    </row>
    <row r="31" spans="1:53" s="21" customFormat="1" ht="16.5" customHeight="1">
      <c r="A31" s="20"/>
      <c r="B31" s="20"/>
      <c r="C31" s="108" t="s">
        <v>142</v>
      </c>
      <c r="D31" s="109"/>
      <c r="E31" s="108">
        <v>97</v>
      </c>
      <c r="F31" s="134"/>
      <c r="G31" s="109"/>
      <c r="H31" s="108">
        <v>3492</v>
      </c>
      <c r="I31" s="134"/>
      <c r="J31" s="109"/>
      <c r="K31" s="108">
        <v>6</v>
      </c>
      <c r="L31" s="134"/>
      <c r="M31" s="134"/>
      <c r="N31" s="134"/>
      <c r="O31" s="134"/>
      <c r="P31" s="109"/>
      <c r="Q31" s="108" t="s">
        <v>316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09"/>
      <c r="AB31" s="108" t="s">
        <v>312</v>
      </c>
      <c r="AC31" s="134"/>
      <c r="AD31" s="134"/>
      <c r="AE31" s="134"/>
      <c r="AF31" s="134"/>
      <c r="AG31" s="134"/>
      <c r="AH31" s="134"/>
      <c r="AI31" s="134"/>
      <c r="AJ31" s="134"/>
      <c r="AK31" s="109"/>
      <c r="AL31" s="108">
        <v>2</v>
      </c>
      <c r="AM31" s="134"/>
      <c r="AN31" s="134"/>
      <c r="AO31" s="134"/>
      <c r="AP31" s="134"/>
      <c r="AQ31" s="109"/>
      <c r="AR31" s="108">
        <v>35</v>
      </c>
      <c r="AS31" s="134"/>
      <c r="AT31" s="134"/>
      <c r="AU31" s="134"/>
      <c r="AV31" s="109"/>
      <c r="AW31" s="108">
        <f>SUM(AW27:AW30)</f>
        <v>199</v>
      </c>
      <c r="AX31" s="134"/>
      <c r="AY31" s="134"/>
      <c r="AZ31" s="134"/>
      <c r="BA31" s="109"/>
    </row>
    <row r="32" spans="1:53" ht="6.75" customHeight="1" hidden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1:5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</row>
    <row r="34" spans="1:53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</row>
    <row r="35" spans="1:5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</sheetData>
  <sheetProtection/>
  <mergeCells count="121">
    <mergeCell ref="AQ7:BA7"/>
    <mergeCell ref="K25:P26"/>
    <mergeCell ref="AL30:AQ30"/>
    <mergeCell ref="AL31:AQ31"/>
    <mergeCell ref="AR27:AV27"/>
    <mergeCell ref="AR31:AV31"/>
    <mergeCell ref="Q28:AA28"/>
    <mergeCell ref="Q29:AA29"/>
    <mergeCell ref="Q30:AA30"/>
    <mergeCell ref="Q31:AA31"/>
    <mergeCell ref="AW30:BA30"/>
    <mergeCell ref="AR29:AV29"/>
    <mergeCell ref="AR30:AV30"/>
    <mergeCell ref="AL28:AQ28"/>
    <mergeCell ref="AL29:AQ29"/>
    <mergeCell ref="AW29:BA29"/>
    <mergeCell ref="AW28:BA28"/>
    <mergeCell ref="AR28:AV28"/>
    <mergeCell ref="AW31:BA31"/>
    <mergeCell ref="A1:L1"/>
    <mergeCell ref="A2:L2"/>
    <mergeCell ref="A3:L3"/>
    <mergeCell ref="A4:L4"/>
    <mergeCell ref="A5:L5"/>
    <mergeCell ref="AL25:AQ26"/>
    <mergeCell ref="Q25:AK25"/>
    <mergeCell ref="A23:BA23"/>
    <mergeCell ref="A12:BA12"/>
    <mergeCell ref="L21:M21"/>
    <mergeCell ref="Q21:R21"/>
    <mergeCell ref="AX13:BA13"/>
    <mergeCell ref="AQ4:BA4"/>
    <mergeCell ref="Q10:AP10"/>
    <mergeCell ref="A6:L6"/>
    <mergeCell ref="L7:AP7"/>
    <mergeCell ref="Q8:AP8"/>
    <mergeCell ref="Q9:AP9"/>
    <mergeCell ref="AQ6:BA6"/>
    <mergeCell ref="AW25:BA26"/>
    <mergeCell ref="AL27:AQ27"/>
    <mergeCell ref="AW27:BA27"/>
    <mergeCell ref="AB27:AK27"/>
    <mergeCell ref="AR25:AV26"/>
    <mergeCell ref="AB30:AK30"/>
    <mergeCell ref="AB31:AK31"/>
    <mergeCell ref="K28:P28"/>
    <mergeCell ref="K29:P29"/>
    <mergeCell ref="K30:P30"/>
    <mergeCell ref="K31:P31"/>
    <mergeCell ref="AB28:AK28"/>
    <mergeCell ref="AB29:AK29"/>
    <mergeCell ref="C28:D28"/>
    <mergeCell ref="C30:D30"/>
    <mergeCell ref="C29:D29"/>
    <mergeCell ref="C31:D31"/>
    <mergeCell ref="E31:G31"/>
    <mergeCell ref="H28:J28"/>
    <mergeCell ref="H29:J29"/>
    <mergeCell ref="H30:J30"/>
    <mergeCell ref="H31:J31"/>
    <mergeCell ref="E27:G27"/>
    <mergeCell ref="E28:G28"/>
    <mergeCell ref="E29:G29"/>
    <mergeCell ref="E30:G30"/>
    <mergeCell ref="C27:D27"/>
    <mergeCell ref="H27:J27"/>
    <mergeCell ref="Q26:AA26"/>
    <mergeCell ref="AB26:AK26"/>
    <mergeCell ref="Q27:AA27"/>
    <mergeCell ref="C25:D26"/>
    <mergeCell ref="E25:J25"/>
    <mergeCell ref="E26:G26"/>
    <mergeCell ref="H26:J26"/>
    <mergeCell ref="K27:P27"/>
    <mergeCell ref="F22:I22"/>
    <mergeCell ref="K22:N22"/>
    <mergeCell ref="P22:S22"/>
    <mergeCell ref="U22:X22"/>
    <mergeCell ref="G21:H21"/>
    <mergeCell ref="V21:W21"/>
    <mergeCell ref="M5:AO5"/>
    <mergeCell ref="AF21:AG21"/>
    <mergeCell ref="AK21:AL21"/>
    <mergeCell ref="X13:Z13"/>
    <mergeCell ref="AB13:AE13"/>
    <mergeCell ref="AG13:AJ13"/>
    <mergeCell ref="AK13:AN13"/>
    <mergeCell ref="AA21:AB21"/>
    <mergeCell ref="M1:AO1"/>
    <mergeCell ref="AQ1:BA1"/>
    <mergeCell ref="AQ2:BA2"/>
    <mergeCell ref="AQ3:BA3"/>
    <mergeCell ref="M3:AO3"/>
    <mergeCell ref="AQ5:BA5"/>
    <mergeCell ref="M2:AO2"/>
    <mergeCell ref="M4:AO4"/>
    <mergeCell ref="AW13:AW14"/>
    <mergeCell ref="O13:R13"/>
    <mergeCell ref="T13:V13"/>
    <mergeCell ref="S13:S14"/>
    <mergeCell ref="AS13:AS14"/>
    <mergeCell ref="AT13:AV13"/>
    <mergeCell ref="AO13:AR13"/>
    <mergeCell ref="A13:A14"/>
    <mergeCell ref="B13:E13"/>
    <mergeCell ref="G13:I13"/>
    <mergeCell ref="K13:N13"/>
    <mergeCell ref="F13:F14"/>
    <mergeCell ref="J13:J14"/>
    <mergeCell ref="AJ22:AM22"/>
    <mergeCell ref="AO22:AR22"/>
    <mergeCell ref="U20:AC20"/>
    <mergeCell ref="W13:W14"/>
    <mergeCell ref="AA13:AA14"/>
    <mergeCell ref="AE22:AH22"/>
    <mergeCell ref="AF13:AF14"/>
    <mergeCell ref="Z22:AC22"/>
    <mergeCell ref="AQ8:BA8"/>
    <mergeCell ref="AP21:AQ21"/>
    <mergeCell ref="AU21:AV21"/>
    <mergeCell ref="AT22:AW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zoomScalePageLayoutView="0" workbookViewId="0" topLeftCell="A16">
      <selection activeCell="H58" sqref="H58"/>
    </sheetView>
  </sheetViews>
  <sheetFormatPr defaultColWidth="9.140625" defaultRowHeight="12.75"/>
  <cols>
    <col min="2" max="2" width="40.7109375" style="0" customWidth="1"/>
    <col min="3" max="3" width="4.00390625" style="0" customWidth="1"/>
    <col min="4" max="4" width="3.28125" style="0" customWidth="1"/>
    <col min="5" max="5" width="3.57421875" style="0" customWidth="1"/>
    <col min="6" max="6" width="5.421875" style="0" customWidth="1"/>
    <col min="7" max="8" width="4.7109375" style="0" customWidth="1"/>
    <col min="9" max="9" width="6.28125" style="0" customWidth="1"/>
    <col min="10" max="10" width="6.7109375" style="0" customWidth="1"/>
    <col min="11" max="12" width="5.28125" style="0" customWidth="1"/>
    <col min="13" max="13" width="6.28125" style="16" customWidth="1"/>
    <col min="14" max="14" width="5.7109375" style="16" customWidth="1"/>
    <col min="15" max="15" width="5.57421875" style="16" customWidth="1"/>
    <col min="16" max="16" width="6.28125" style="16" customWidth="1"/>
    <col min="17" max="17" width="5.7109375" style="16" customWidth="1"/>
    <col min="18" max="18" width="6.28125" style="16" customWidth="1"/>
    <col min="19" max="20" width="5.7109375" style="16" customWidth="1"/>
  </cols>
  <sheetData>
    <row r="1" spans="2:18" ht="15">
      <c r="B1" s="187" t="s">
        <v>69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  <c r="N1" s="188"/>
      <c r="O1" s="187"/>
      <c r="P1" s="187"/>
      <c r="Q1" s="188"/>
      <c r="R1" s="188"/>
    </row>
    <row r="3" spans="1:20" s="1" customFormat="1" ht="59.25" customHeight="1">
      <c r="A3" s="166" t="s">
        <v>0</v>
      </c>
      <c r="B3" s="166" t="s">
        <v>1</v>
      </c>
      <c r="C3" s="170" t="s">
        <v>2</v>
      </c>
      <c r="D3" s="171"/>
      <c r="E3" s="171"/>
      <c r="F3" s="156" t="s">
        <v>3</v>
      </c>
      <c r="G3" s="172"/>
      <c r="H3" s="172"/>
      <c r="I3" s="172"/>
      <c r="J3" s="173"/>
      <c r="K3" s="154" t="s">
        <v>4</v>
      </c>
      <c r="L3" s="155"/>
      <c r="M3" s="156" t="s">
        <v>5</v>
      </c>
      <c r="N3" s="157"/>
      <c r="O3" s="157"/>
      <c r="P3" s="157"/>
      <c r="Q3" s="157"/>
      <c r="R3" s="157"/>
      <c r="S3" s="157"/>
      <c r="T3" s="158"/>
    </row>
    <row r="4" spans="1:20" s="2" customFormat="1" ht="12.75">
      <c r="A4" s="167"/>
      <c r="B4" s="167"/>
      <c r="C4" s="163" t="s">
        <v>9</v>
      </c>
      <c r="D4" s="163" t="s">
        <v>10</v>
      </c>
      <c r="E4" s="163" t="s">
        <v>11</v>
      </c>
      <c r="F4" s="169" t="s">
        <v>12</v>
      </c>
      <c r="G4" s="169" t="s">
        <v>13</v>
      </c>
      <c r="H4" s="170" t="s">
        <v>7</v>
      </c>
      <c r="I4" s="171"/>
      <c r="J4" s="171"/>
      <c r="K4" s="161" t="s">
        <v>17</v>
      </c>
      <c r="L4" s="163" t="s">
        <v>18</v>
      </c>
      <c r="M4" s="159" t="s">
        <v>19</v>
      </c>
      <c r="N4" s="160"/>
      <c r="O4" s="159" t="s">
        <v>61</v>
      </c>
      <c r="P4" s="160"/>
      <c r="Q4" s="159" t="s">
        <v>62</v>
      </c>
      <c r="R4" s="160"/>
      <c r="S4" s="159" t="s">
        <v>285</v>
      </c>
      <c r="T4" s="160"/>
    </row>
    <row r="5" spans="1:20" s="2" customFormat="1" ht="12" customHeight="1">
      <c r="A5" s="167"/>
      <c r="B5" s="167"/>
      <c r="C5" s="162"/>
      <c r="D5" s="162"/>
      <c r="E5" s="162"/>
      <c r="F5" s="189"/>
      <c r="G5" s="162"/>
      <c r="H5" s="169" t="s">
        <v>14</v>
      </c>
      <c r="I5" s="159" t="s">
        <v>8</v>
      </c>
      <c r="J5" s="171"/>
      <c r="K5" s="162"/>
      <c r="L5" s="162"/>
      <c r="M5" s="164" t="s">
        <v>65</v>
      </c>
      <c r="N5" s="164" t="s">
        <v>66</v>
      </c>
      <c r="O5" s="164" t="s">
        <v>65</v>
      </c>
      <c r="P5" s="164" t="s">
        <v>225</v>
      </c>
      <c r="Q5" s="164" t="s">
        <v>65</v>
      </c>
      <c r="R5" s="164" t="s">
        <v>225</v>
      </c>
      <c r="S5" s="164" t="s">
        <v>290</v>
      </c>
      <c r="T5" s="164" t="s">
        <v>292</v>
      </c>
    </row>
    <row r="6" spans="1:20" s="2" customFormat="1" ht="93" customHeight="1">
      <c r="A6" s="119"/>
      <c r="B6" s="119"/>
      <c r="C6" s="162"/>
      <c r="D6" s="162"/>
      <c r="E6" s="162"/>
      <c r="F6" s="189"/>
      <c r="G6" s="162"/>
      <c r="H6" s="162"/>
      <c r="I6" s="4" t="s">
        <v>15</v>
      </c>
      <c r="J6" s="4" t="s">
        <v>16</v>
      </c>
      <c r="K6" s="162"/>
      <c r="L6" s="162"/>
      <c r="M6" s="168"/>
      <c r="N6" s="165"/>
      <c r="O6" s="165"/>
      <c r="P6" s="165"/>
      <c r="Q6" s="165"/>
      <c r="R6" s="165"/>
      <c r="S6" s="165"/>
      <c r="T6" s="165"/>
    </row>
    <row r="7" spans="1:20" s="7" customFormat="1" ht="9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37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/>
      <c r="T7" s="8"/>
    </row>
    <row r="8" spans="1:20" s="31" customFormat="1" ht="12.75">
      <c r="A8" s="3" t="s">
        <v>6</v>
      </c>
      <c r="B8" s="3" t="s">
        <v>20</v>
      </c>
      <c r="C8" s="10"/>
      <c r="D8" s="10"/>
      <c r="E8" s="10"/>
      <c r="F8" s="10">
        <f>F16+F25+F33</f>
        <v>3078</v>
      </c>
      <c r="G8" s="10">
        <f>G16+G25+G33</f>
        <v>1026</v>
      </c>
      <c r="H8" s="91">
        <f>H16+H25+H33</f>
        <v>2052</v>
      </c>
      <c r="I8" s="10">
        <f>I16+I25+I33</f>
        <v>1422</v>
      </c>
      <c r="J8" s="10">
        <f>J16+J25+J33</f>
        <v>450</v>
      </c>
      <c r="K8" s="10"/>
      <c r="L8" s="10"/>
      <c r="M8" s="10">
        <f>M16+M25+M33</f>
        <v>510</v>
      </c>
      <c r="N8" s="10">
        <f>N16+N25+N33</f>
        <v>667</v>
      </c>
      <c r="O8" s="10">
        <f>O16+O25+O33</f>
        <v>300</v>
      </c>
      <c r="P8" s="10">
        <f>P16+P25+P33</f>
        <v>452</v>
      </c>
      <c r="Q8" s="10">
        <f>Q16+Q25+Q33</f>
        <v>123</v>
      </c>
      <c r="R8" s="10">
        <v>0</v>
      </c>
      <c r="S8" s="10">
        <v>0</v>
      </c>
      <c r="T8" s="10">
        <v>0</v>
      </c>
    </row>
    <row r="9" spans="1:20" s="31" customFormat="1" ht="21">
      <c r="A9" s="74" t="s">
        <v>232</v>
      </c>
      <c r="B9" s="75" t="s">
        <v>233</v>
      </c>
      <c r="C9" s="76"/>
      <c r="D9" s="76"/>
      <c r="E9" s="76"/>
      <c r="F9" s="76"/>
      <c r="G9" s="76"/>
      <c r="H9" s="92"/>
      <c r="I9" s="76"/>
      <c r="J9" s="76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s="32" customFormat="1" ht="12.75">
      <c r="A10" s="77" t="s">
        <v>234</v>
      </c>
      <c r="B10" s="78" t="s">
        <v>235</v>
      </c>
      <c r="C10" s="78">
        <v>4</v>
      </c>
      <c r="D10" s="78"/>
      <c r="E10" s="78">
        <v>2</v>
      </c>
      <c r="F10" s="78">
        <v>427</v>
      </c>
      <c r="G10" s="78">
        <v>142</v>
      </c>
      <c r="H10" s="93">
        <v>285</v>
      </c>
      <c r="I10" s="78">
        <v>285</v>
      </c>
      <c r="J10" s="78"/>
      <c r="K10" s="39"/>
      <c r="L10" s="39"/>
      <c r="M10" s="39">
        <v>68</v>
      </c>
      <c r="N10" s="39">
        <v>92</v>
      </c>
      <c r="O10" s="39">
        <v>60</v>
      </c>
      <c r="P10" s="39">
        <v>65</v>
      </c>
      <c r="Q10" s="39"/>
      <c r="R10" s="39"/>
      <c r="S10" s="39"/>
      <c r="T10" s="39"/>
    </row>
    <row r="11" spans="1:20" s="32" customFormat="1" ht="12.75">
      <c r="A11" s="77" t="s">
        <v>236</v>
      </c>
      <c r="B11" s="78" t="s">
        <v>25</v>
      </c>
      <c r="C11" s="78"/>
      <c r="D11" s="78">
        <v>4</v>
      </c>
      <c r="E11" s="78"/>
      <c r="F11" s="78">
        <v>257</v>
      </c>
      <c r="G11" s="78">
        <v>86</v>
      </c>
      <c r="H11" s="93">
        <v>171</v>
      </c>
      <c r="I11" s="78"/>
      <c r="J11" s="78">
        <v>171</v>
      </c>
      <c r="K11" s="39"/>
      <c r="L11" s="39"/>
      <c r="M11" s="39">
        <v>34</v>
      </c>
      <c r="N11" s="39">
        <v>46</v>
      </c>
      <c r="O11" s="39">
        <v>30</v>
      </c>
      <c r="P11" s="39">
        <v>61</v>
      </c>
      <c r="Q11" s="39"/>
      <c r="R11" s="39"/>
      <c r="S11" s="39"/>
      <c r="T11" s="39"/>
    </row>
    <row r="12" spans="1:20" s="32" customFormat="1" ht="12.75">
      <c r="A12" s="77" t="s">
        <v>237</v>
      </c>
      <c r="B12" s="78" t="s">
        <v>238</v>
      </c>
      <c r="C12" s="78">
        <v>4</v>
      </c>
      <c r="D12" s="78"/>
      <c r="E12" s="78">
        <v>2</v>
      </c>
      <c r="F12" s="78">
        <v>427</v>
      </c>
      <c r="G12" s="78">
        <v>142</v>
      </c>
      <c r="H12" s="93">
        <v>285</v>
      </c>
      <c r="I12" s="78">
        <v>285</v>
      </c>
      <c r="J12" s="78"/>
      <c r="K12" s="39"/>
      <c r="L12" s="39"/>
      <c r="M12" s="39">
        <v>68</v>
      </c>
      <c r="N12" s="39">
        <v>92</v>
      </c>
      <c r="O12" s="39">
        <v>60</v>
      </c>
      <c r="P12" s="39">
        <v>65</v>
      </c>
      <c r="Q12" s="39"/>
      <c r="R12" s="39"/>
      <c r="S12" s="39"/>
      <c r="T12" s="39"/>
    </row>
    <row r="13" spans="1:22" s="32" customFormat="1" ht="12.75">
      <c r="A13" s="77" t="s">
        <v>239</v>
      </c>
      <c r="B13" s="78" t="s">
        <v>26</v>
      </c>
      <c r="C13" s="78">
        <v>4</v>
      </c>
      <c r="D13" s="78"/>
      <c r="E13" s="78"/>
      <c r="F13" s="78">
        <v>257</v>
      </c>
      <c r="G13" s="78">
        <v>86</v>
      </c>
      <c r="H13" s="93">
        <v>171</v>
      </c>
      <c r="I13" s="78">
        <v>171</v>
      </c>
      <c r="J13" s="78"/>
      <c r="K13" s="39"/>
      <c r="L13" s="39"/>
      <c r="M13" s="39">
        <v>34</v>
      </c>
      <c r="N13" s="39">
        <v>46</v>
      </c>
      <c r="O13" s="39">
        <v>30</v>
      </c>
      <c r="P13" s="39">
        <v>61</v>
      </c>
      <c r="Q13" s="39"/>
      <c r="R13" s="39"/>
      <c r="S13" s="39"/>
      <c r="T13" s="39"/>
      <c r="U13" s="90"/>
      <c r="V13" s="71"/>
    </row>
    <row r="14" spans="1:22" s="33" customFormat="1" ht="12.75">
      <c r="A14" s="77" t="s">
        <v>240</v>
      </c>
      <c r="B14" s="78" t="s">
        <v>50</v>
      </c>
      <c r="C14" s="78"/>
      <c r="D14" s="78">
        <v>4</v>
      </c>
      <c r="E14" s="78"/>
      <c r="F14" s="78">
        <v>257</v>
      </c>
      <c r="G14" s="78">
        <v>86</v>
      </c>
      <c r="H14" s="93">
        <v>171</v>
      </c>
      <c r="I14" s="78"/>
      <c r="J14" s="78">
        <v>171</v>
      </c>
      <c r="K14" s="39"/>
      <c r="L14" s="39"/>
      <c r="M14" s="39">
        <v>34</v>
      </c>
      <c r="N14" s="39">
        <v>46</v>
      </c>
      <c r="O14" s="39">
        <v>30</v>
      </c>
      <c r="P14" s="39">
        <v>61</v>
      </c>
      <c r="Q14" s="39"/>
      <c r="R14" s="39"/>
      <c r="S14" s="39"/>
      <c r="T14" s="39"/>
      <c r="U14" s="90"/>
      <c r="V14" s="71"/>
    </row>
    <row r="15" spans="1:22" s="33" customFormat="1" ht="12.75">
      <c r="A15" s="77" t="s">
        <v>241</v>
      </c>
      <c r="B15" s="78" t="s">
        <v>29</v>
      </c>
      <c r="C15" s="78"/>
      <c r="D15" s="78">
        <v>2</v>
      </c>
      <c r="E15" s="78"/>
      <c r="F15" s="78">
        <f>H15*1.5</f>
        <v>108</v>
      </c>
      <c r="G15" s="78">
        <f>H15*0.5</f>
        <v>36</v>
      </c>
      <c r="H15" s="93">
        <v>72</v>
      </c>
      <c r="I15" s="78">
        <v>42</v>
      </c>
      <c r="J15" s="78">
        <v>30</v>
      </c>
      <c r="K15" s="39"/>
      <c r="L15" s="39"/>
      <c r="M15" s="39">
        <v>34</v>
      </c>
      <c r="N15" s="39">
        <v>38</v>
      </c>
      <c r="O15" s="39"/>
      <c r="P15" s="39"/>
      <c r="Q15" s="39"/>
      <c r="R15" s="39"/>
      <c r="S15" s="39"/>
      <c r="T15" s="39"/>
      <c r="U15" s="90"/>
      <c r="V15" s="71"/>
    </row>
    <row r="16" spans="1:22" s="33" customFormat="1" ht="12.75">
      <c r="A16" s="190" t="s">
        <v>242</v>
      </c>
      <c r="B16" s="191"/>
      <c r="C16" s="79"/>
      <c r="D16" s="79"/>
      <c r="E16" s="79"/>
      <c r="F16" s="79">
        <f>SUM(F10:F15)</f>
        <v>1733</v>
      </c>
      <c r="G16" s="79">
        <f>SUM(G10:G15)</f>
        <v>578</v>
      </c>
      <c r="H16" s="94">
        <f>SUM(H9:H15)</f>
        <v>1155</v>
      </c>
      <c r="I16" s="79">
        <f>SUM(I10:I15)</f>
        <v>783</v>
      </c>
      <c r="J16" s="79">
        <f>SUM(J10:J15)</f>
        <v>372</v>
      </c>
      <c r="K16" s="39"/>
      <c r="L16" s="39"/>
      <c r="M16" s="44">
        <f>SUM(M10:M15)</f>
        <v>272</v>
      </c>
      <c r="N16" s="44">
        <f>SUM(N10:N15)</f>
        <v>360</v>
      </c>
      <c r="O16" s="44">
        <f>SUM(O10:O15)</f>
        <v>210</v>
      </c>
      <c r="P16" s="44">
        <f>SUM(P10:P15)</f>
        <v>313</v>
      </c>
      <c r="Q16" s="44">
        <f>SUM(Q11:Q15)</f>
        <v>0</v>
      </c>
      <c r="R16" s="44">
        <f>SUM(R10:R15)</f>
        <v>0</v>
      </c>
      <c r="S16" s="39"/>
      <c r="T16" s="39"/>
      <c r="U16" s="90"/>
      <c r="V16" s="71"/>
    </row>
    <row r="17" spans="1:22" s="33" customFormat="1" ht="12.75">
      <c r="A17" s="80" t="s">
        <v>243</v>
      </c>
      <c r="B17" s="81" t="s">
        <v>244</v>
      </c>
      <c r="C17" s="79"/>
      <c r="D17" s="79"/>
      <c r="E17" s="79"/>
      <c r="F17" s="79"/>
      <c r="G17" s="79"/>
      <c r="H17" s="94"/>
      <c r="I17" s="79"/>
      <c r="J17" s="79"/>
      <c r="K17" s="39"/>
      <c r="L17" s="39"/>
      <c r="M17" s="39"/>
      <c r="N17" s="39"/>
      <c r="O17" s="39"/>
      <c r="P17" s="39"/>
      <c r="Q17" s="39"/>
      <c r="R17" s="39"/>
      <c r="S17" s="39"/>
      <c r="T17" s="39"/>
      <c r="V17" s="71"/>
    </row>
    <row r="18" spans="1:22" s="33" customFormat="1" ht="12.75">
      <c r="A18" s="77" t="s">
        <v>245</v>
      </c>
      <c r="B18" s="78" t="s">
        <v>246</v>
      </c>
      <c r="C18" s="78"/>
      <c r="D18" s="78">
        <v>2</v>
      </c>
      <c r="E18" s="78"/>
      <c r="F18" s="78">
        <f>H18*1.5</f>
        <v>162</v>
      </c>
      <c r="G18" s="78">
        <f>H18*0.5</f>
        <v>54</v>
      </c>
      <c r="H18" s="93">
        <v>108</v>
      </c>
      <c r="I18" s="78">
        <v>60</v>
      </c>
      <c r="J18" s="78">
        <v>48</v>
      </c>
      <c r="K18" s="39"/>
      <c r="L18" s="39"/>
      <c r="M18" s="39">
        <v>34</v>
      </c>
      <c r="N18" s="39">
        <v>74</v>
      </c>
      <c r="O18" s="39">
        <v>0</v>
      </c>
      <c r="P18" s="39">
        <v>0</v>
      </c>
      <c r="Q18" s="39"/>
      <c r="R18" s="39"/>
      <c r="S18" s="44"/>
      <c r="T18" s="39"/>
      <c r="V18" s="71"/>
    </row>
    <row r="19" spans="1:20" s="6" customFormat="1" ht="12.75">
      <c r="A19" s="77" t="s">
        <v>247</v>
      </c>
      <c r="B19" s="78" t="s">
        <v>30</v>
      </c>
      <c r="C19" s="78">
        <v>4</v>
      </c>
      <c r="D19" s="78"/>
      <c r="E19" s="78">
        <v>2</v>
      </c>
      <c r="F19" s="78">
        <f aca="true" t="shared" si="0" ref="F19:F24">H19*1.5</f>
        <v>270</v>
      </c>
      <c r="G19" s="78">
        <f aca="true" t="shared" si="1" ref="G19:G24">H19*0.5</f>
        <v>90</v>
      </c>
      <c r="H19" s="93">
        <v>180</v>
      </c>
      <c r="I19" s="78">
        <v>150</v>
      </c>
      <c r="J19" s="78">
        <v>30</v>
      </c>
      <c r="K19" s="44"/>
      <c r="L19" s="44"/>
      <c r="M19" s="39">
        <v>68</v>
      </c>
      <c r="N19" s="39">
        <v>46</v>
      </c>
      <c r="O19" s="39">
        <v>30</v>
      </c>
      <c r="P19" s="39">
        <v>36</v>
      </c>
      <c r="Q19" s="39"/>
      <c r="R19" s="39"/>
      <c r="S19" s="44"/>
      <c r="T19" s="44"/>
    </row>
    <row r="20" spans="1:22" s="33" customFormat="1" ht="12.75">
      <c r="A20" s="77" t="s">
        <v>248</v>
      </c>
      <c r="B20" s="78" t="s">
        <v>27</v>
      </c>
      <c r="C20" s="78"/>
      <c r="D20" s="78">
        <v>2</v>
      </c>
      <c r="E20" s="78"/>
      <c r="F20" s="78">
        <f t="shared" si="0"/>
        <v>171</v>
      </c>
      <c r="G20" s="78">
        <f t="shared" si="1"/>
        <v>57</v>
      </c>
      <c r="H20" s="93">
        <v>114</v>
      </c>
      <c r="I20" s="78">
        <v>114</v>
      </c>
      <c r="J20" s="78"/>
      <c r="K20" s="39"/>
      <c r="L20" s="39"/>
      <c r="M20" s="39">
        <v>34</v>
      </c>
      <c r="N20" s="39">
        <v>80</v>
      </c>
      <c r="O20" s="39">
        <v>0</v>
      </c>
      <c r="P20" s="39">
        <v>0</v>
      </c>
      <c r="Q20" s="39"/>
      <c r="R20" s="39"/>
      <c r="S20" s="44"/>
      <c r="T20" s="39"/>
      <c r="V20" s="71"/>
    </row>
    <row r="21" spans="1:22" s="33" customFormat="1" ht="12.75">
      <c r="A21" s="82" t="s">
        <v>249</v>
      </c>
      <c r="B21" s="83" t="s">
        <v>250</v>
      </c>
      <c r="C21" s="78"/>
      <c r="D21" s="78">
        <v>4</v>
      </c>
      <c r="E21" s="78"/>
      <c r="F21" s="78">
        <v>256</v>
      </c>
      <c r="G21" s="78">
        <v>85</v>
      </c>
      <c r="H21" s="93">
        <v>171</v>
      </c>
      <c r="I21" s="78">
        <v>171</v>
      </c>
      <c r="J21" s="78"/>
      <c r="K21" s="39"/>
      <c r="L21" s="39"/>
      <c r="M21" s="39">
        <v>34</v>
      </c>
      <c r="N21" s="39">
        <v>46</v>
      </c>
      <c r="O21" s="39">
        <v>30</v>
      </c>
      <c r="P21" s="39">
        <v>61</v>
      </c>
      <c r="Q21" s="39"/>
      <c r="R21" s="39"/>
      <c r="S21" s="44"/>
      <c r="T21" s="39"/>
      <c r="V21" s="71"/>
    </row>
    <row r="22" spans="1:22" s="33" customFormat="1" ht="12.75">
      <c r="A22" s="77" t="s">
        <v>251</v>
      </c>
      <c r="B22" s="78" t="s">
        <v>28</v>
      </c>
      <c r="C22" s="78"/>
      <c r="D22" s="78">
        <v>2</v>
      </c>
      <c r="E22" s="78"/>
      <c r="F22" s="78">
        <f t="shared" si="0"/>
        <v>57</v>
      </c>
      <c r="G22" s="78">
        <f t="shared" si="1"/>
        <v>19</v>
      </c>
      <c r="H22" s="93">
        <v>38</v>
      </c>
      <c r="I22" s="78">
        <v>38</v>
      </c>
      <c r="J22" s="78"/>
      <c r="K22" s="39"/>
      <c r="L22" s="39"/>
      <c r="M22" s="39"/>
      <c r="N22" s="39">
        <v>38</v>
      </c>
      <c r="O22" s="39"/>
      <c r="P22" s="39"/>
      <c r="Q22" s="39"/>
      <c r="R22" s="39"/>
      <c r="S22" s="44"/>
      <c r="T22" s="39"/>
      <c r="V22" s="71"/>
    </row>
    <row r="23" spans="1:22" s="33" customFormat="1" ht="12.75">
      <c r="A23" s="77" t="s">
        <v>252</v>
      </c>
      <c r="B23" s="78" t="s">
        <v>253</v>
      </c>
      <c r="C23" s="78"/>
      <c r="D23" s="78">
        <v>4</v>
      </c>
      <c r="E23" s="78"/>
      <c r="F23" s="78">
        <f t="shared" si="0"/>
        <v>108</v>
      </c>
      <c r="G23" s="78">
        <f t="shared" si="1"/>
        <v>36</v>
      </c>
      <c r="H23" s="93">
        <v>72</v>
      </c>
      <c r="I23" s="78">
        <v>72</v>
      </c>
      <c r="J23" s="78"/>
      <c r="K23" s="39"/>
      <c r="L23" s="39"/>
      <c r="M23" s="39"/>
      <c r="N23" s="39"/>
      <c r="O23" s="39">
        <v>30</v>
      </c>
      <c r="P23" s="39">
        <v>42</v>
      </c>
      <c r="Q23" s="39"/>
      <c r="R23" s="39"/>
      <c r="S23" s="44"/>
      <c r="T23" s="39"/>
      <c r="V23" s="71"/>
    </row>
    <row r="24" spans="1:22" s="33" customFormat="1" ht="12.75">
      <c r="A24" s="77" t="s">
        <v>254</v>
      </c>
      <c r="B24" s="78" t="s">
        <v>255</v>
      </c>
      <c r="C24" s="78"/>
      <c r="D24" s="78">
        <v>1</v>
      </c>
      <c r="E24" s="78"/>
      <c r="F24" s="78">
        <f t="shared" si="0"/>
        <v>51</v>
      </c>
      <c r="G24" s="78">
        <f t="shared" si="1"/>
        <v>17</v>
      </c>
      <c r="H24" s="93">
        <v>34</v>
      </c>
      <c r="I24" s="78">
        <v>34</v>
      </c>
      <c r="J24" s="78"/>
      <c r="K24" s="39"/>
      <c r="L24" s="39"/>
      <c r="M24" s="39">
        <v>34</v>
      </c>
      <c r="N24" s="39"/>
      <c r="O24" s="39"/>
      <c r="P24" s="39"/>
      <c r="Q24" s="39"/>
      <c r="R24" s="39"/>
      <c r="S24" s="44"/>
      <c r="T24" s="39"/>
      <c r="V24" s="71"/>
    </row>
    <row r="25" spans="1:22" s="33" customFormat="1" ht="12.75">
      <c r="A25" s="190" t="s">
        <v>242</v>
      </c>
      <c r="B25" s="191"/>
      <c r="C25" s="78"/>
      <c r="D25" s="79"/>
      <c r="E25" s="79"/>
      <c r="F25" s="79">
        <f>SUM(F18:F24)</f>
        <v>1075</v>
      </c>
      <c r="G25" s="79">
        <f>SUM(G18:G24)</f>
        <v>358</v>
      </c>
      <c r="H25" s="94">
        <f>SUM(H18:H24)</f>
        <v>717</v>
      </c>
      <c r="I25" s="79">
        <f>SUM(I18:I24)</f>
        <v>639</v>
      </c>
      <c r="J25" s="79">
        <f>SUM(J18:J24)</f>
        <v>78</v>
      </c>
      <c r="K25" s="39"/>
      <c r="L25" s="44"/>
      <c r="M25" s="44">
        <f aca="true" t="shared" si="2" ref="M25:R25">SUM(M18:M24)</f>
        <v>204</v>
      </c>
      <c r="N25" s="44">
        <f t="shared" si="2"/>
        <v>284</v>
      </c>
      <c r="O25" s="44">
        <f t="shared" si="2"/>
        <v>90</v>
      </c>
      <c r="P25" s="44">
        <f t="shared" si="2"/>
        <v>139</v>
      </c>
      <c r="Q25" s="44">
        <f t="shared" si="2"/>
        <v>0</v>
      </c>
      <c r="R25" s="44">
        <f t="shared" si="2"/>
        <v>0</v>
      </c>
      <c r="S25" s="39"/>
      <c r="T25" s="39"/>
      <c r="V25" s="71"/>
    </row>
    <row r="26" spans="1:22" s="33" customFormat="1" ht="12.75">
      <c r="A26" s="80" t="s">
        <v>256</v>
      </c>
      <c r="B26" s="79" t="s">
        <v>257</v>
      </c>
      <c r="C26" s="79"/>
      <c r="D26" s="79"/>
      <c r="E26" s="79"/>
      <c r="F26" s="79"/>
      <c r="G26" s="79"/>
      <c r="H26" s="94"/>
      <c r="I26" s="79"/>
      <c r="J26" s="79"/>
      <c r="K26" s="39"/>
      <c r="L26" s="39"/>
      <c r="M26" s="39"/>
      <c r="N26" s="39"/>
      <c r="O26" s="39"/>
      <c r="P26" s="39"/>
      <c r="Q26" s="39"/>
      <c r="R26" s="39"/>
      <c r="S26" s="39"/>
      <c r="T26" s="39"/>
      <c r="V26" s="71"/>
    </row>
    <row r="27" spans="1:22" s="33" customFormat="1" ht="12.75">
      <c r="A27" s="77" t="s">
        <v>258</v>
      </c>
      <c r="B27" s="38" t="s">
        <v>265</v>
      </c>
      <c r="C27" s="78"/>
      <c r="D27" s="78"/>
      <c r="E27" s="78"/>
      <c r="F27" s="78">
        <v>42</v>
      </c>
      <c r="G27" s="78">
        <v>14</v>
      </c>
      <c r="H27" s="97">
        <v>23</v>
      </c>
      <c r="I27" s="78"/>
      <c r="J27" s="78"/>
      <c r="K27" s="39"/>
      <c r="L27" s="39"/>
      <c r="M27" s="39"/>
      <c r="N27" s="39">
        <v>23</v>
      </c>
      <c r="O27" s="39"/>
      <c r="P27" s="39"/>
      <c r="Q27" s="39"/>
      <c r="R27" s="39"/>
      <c r="S27" s="39"/>
      <c r="T27" s="39"/>
      <c r="U27" s="16"/>
      <c r="V27" s="71"/>
    </row>
    <row r="28" spans="1:22" s="33" customFormat="1" ht="12.75">
      <c r="A28" s="77" t="s">
        <v>259</v>
      </c>
      <c r="B28" s="38" t="s">
        <v>210</v>
      </c>
      <c r="C28" s="98"/>
      <c r="D28" s="78"/>
      <c r="E28" s="78"/>
      <c r="F28" s="78">
        <v>54</v>
      </c>
      <c r="G28" s="78">
        <v>18</v>
      </c>
      <c r="H28" s="97">
        <v>28</v>
      </c>
      <c r="I28" s="78"/>
      <c r="J28" s="78"/>
      <c r="K28" s="39"/>
      <c r="L28" s="39"/>
      <c r="M28" s="39"/>
      <c r="N28" s="39"/>
      <c r="O28" s="39"/>
      <c r="P28" s="39"/>
      <c r="Q28" s="39">
        <v>28</v>
      </c>
      <c r="R28" s="39"/>
      <c r="S28" s="39"/>
      <c r="T28" s="39"/>
      <c r="U28" s="16"/>
      <c r="V28" s="71"/>
    </row>
    <row r="29" spans="1:22" s="33" customFormat="1" ht="12.75">
      <c r="A29" s="77" t="s">
        <v>260</v>
      </c>
      <c r="B29" s="38" t="s">
        <v>170</v>
      </c>
      <c r="C29" s="98"/>
      <c r="D29" s="78"/>
      <c r="E29" s="78"/>
      <c r="F29" s="78">
        <v>51</v>
      </c>
      <c r="G29" s="78">
        <v>17</v>
      </c>
      <c r="H29" s="97">
        <v>34</v>
      </c>
      <c r="I29" s="78"/>
      <c r="J29" s="78"/>
      <c r="K29" s="39"/>
      <c r="L29" s="39"/>
      <c r="M29" s="39">
        <v>34</v>
      </c>
      <c r="N29" s="39"/>
      <c r="O29" s="39"/>
      <c r="P29" s="39"/>
      <c r="Q29" s="39"/>
      <c r="R29" s="39"/>
      <c r="S29" s="39"/>
      <c r="T29" s="39"/>
      <c r="U29" s="16"/>
      <c r="V29" s="71"/>
    </row>
    <row r="30" spans="1:22" s="33" customFormat="1" ht="12.75">
      <c r="A30" s="77" t="s">
        <v>261</v>
      </c>
      <c r="B30" s="38" t="s">
        <v>64</v>
      </c>
      <c r="C30" s="98"/>
      <c r="D30" s="78"/>
      <c r="E30" s="78"/>
      <c r="F30" s="78">
        <v>51</v>
      </c>
      <c r="G30" s="78">
        <v>17</v>
      </c>
      <c r="H30" s="97">
        <v>28</v>
      </c>
      <c r="I30" s="78"/>
      <c r="J30" s="78"/>
      <c r="K30" s="39"/>
      <c r="L30" s="39"/>
      <c r="M30" s="39"/>
      <c r="N30" s="39"/>
      <c r="O30" s="39"/>
      <c r="P30" s="39"/>
      <c r="Q30" s="39">
        <v>28</v>
      </c>
      <c r="R30" s="39"/>
      <c r="S30" s="39"/>
      <c r="T30" s="39"/>
      <c r="U30" s="16"/>
      <c r="V30" s="71"/>
    </row>
    <row r="31" spans="1:22" s="33" customFormat="1" ht="12.75">
      <c r="A31" s="77" t="s">
        <v>261</v>
      </c>
      <c r="B31" s="99" t="s">
        <v>63</v>
      </c>
      <c r="C31" s="98"/>
      <c r="D31" s="78"/>
      <c r="E31" s="78"/>
      <c r="F31" s="78">
        <v>72</v>
      </c>
      <c r="G31" s="78">
        <v>24</v>
      </c>
      <c r="H31" s="97">
        <v>28</v>
      </c>
      <c r="I31" s="78"/>
      <c r="J31" s="78"/>
      <c r="K31" s="39"/>
      <c r="L31" s="39"/>
      <c r="M31" s="39"/>
      <c r="N31" s="39"/>
      <c r="O31" s="39"/>
      <c r="P31" s="39"/>
      <c r="Q31" s="39">
        <v>28</v>
      </c>
      <c r="R31" s="39"/>
      <c r="S31" s="39"/>
      <c r="T31" s="39"/>
      <c r="U31" s="16"/>
      <c r="V31" s="71"/>
    </row>
    <row r="32" spans="1:22" s="33" customFormat="1" ht="12.75">
      <c r="A32" s="77" t="s">
        <v>274</v>
      </c>
      <c r="B32" s="99" t="s">
        <v>291</v>
      </c>
      <c r="C32" s="98"/>
      <c r="D32" s="78"/>
      <c r="E32" s="78"/>
      <c r="F32" s="78"/>
      <c r="G32" s="78"/>
      <c r="H32" s="97">
        <v>39</v>
      </c>
      <c r="I32" s="78"/>
      <c r="J32" s="78"/>
      <c r="K32" s="39"/>
      <c r="L32" s="39"/>
      <c r="M32" s="39"/>
      <c r="N32" s="39"/>
      <c r="O32" s="39"/>
      <c r="P32" s="39"/>
      <c r="Q32" s="39">
        <v>39</v>
      </c>
      <c r="R32" s="39"/>
      <c r="S32" s="39"/>
      <c r="T32" s="39"/>
      <c r="U32" s="16"/>
      <c r="V32" s="71"/>
    </row>
    <row r="33" spans="1:22" s="33" customFormat="1" ht="12.75">
      <c r="A33" s="77"/>
      <c r="B33" s="79" t="s">
        <v>242</v>
      </c>
      <c r="C33" s="84"/>
      <c r="D33" s="79"/>
      <c r="E33" s="79"/>
      <c r="F33" s="79">
        <f>SUM(F27:F31)</f>
        <v>270</v>
      </c>
      <c r="G33" s="79">
        <f>SUM(G27:G31)</f>
        <v>90</v>
      </c>
      <c r="H33" s="100">
        <f>SUM(H27:H32)</f>
        <v>180</v>
      </c>
      <c r="I33" s="79">
        <f>SUM(I27:I31)</f>
        <v>0</v>
      </c>
      <c r="J33" s="79">
        <v>0</v>
      </c>
      <c r="K33" s="44"/>
      <c r="L33" s="44"/>
      <c r="M33" s="44">
        <f>SUM(M27:M31)</f>
        <v>34</v>
      </c>
      <c r="N33" s="44">
        <f>SUM(N27:N31)</f>
        <v>23</v>
      </c>
      <c r="O33" s="44"/>
      <c r="P33" s="44">
        <f>SUM(P27:P31)</f>
        <v>0</v>
      </c>
      <c r="Q33" s="44">
        <f>SUM(Q27:Q32)</f>
        <v>123</v>
      </c>
      <c r="R33" s="44">
        <f>SUM(R27:R31)</f>
        <v>0</v>
      </c>
      <c r="S33" s="44"/>
      <c r="T33" s="39"/>
      <c r="U33" s="16"/>
      <c r="V33" s="71"/>
    </row>
    <row r="34" spans="1:22" s="33" customFormat="1" ht="12.75">
      <c r="A34" s="101"/>
      <c r="B34" s="79"/>
      <c r="C34" s="84"/>
      <c r="D34" s="79"/>
      <c r="E34" s="79"/>
      <c r="F34" s="79"/>
      <c r="G34" s="79"/>
      <c r="H34" s="100"/>
      <c r="I34" s="79"/>
      <c r="J34" s="79"/>
      <c r="K34" s="44"/>
      <c r="L34" s="44"/>
      <c r="M34" s="44"/>
      <c r="N34" s="44"/>
      <c r="O34" s="44"/>
      <c r="P34" s="44"/>
      <c r="Q34" s="44"/>
      <c r="R34" s="44"/>
      <c r="S34" s="44"/>
      <c r="T34" s="39"/>
      <c r="V34" s="71"/>
    </row>
    <row r="35" spans="1:22" s="33" customFormat="1" ht="12.75">
      <c r="A35" s="101"/>
      <c r="B35" s="79"/>
      <c r="C35" s="84"/>
      <c r="D35" s="79"/>
      <c r="E35" s="79"/>
      <c r="F35" s="79"/>
      <c r="G35" s="79"/>
      <c r="H35" s="100"/>
      <c r="I35" s="79"/>
      <c r="J35" s="79"/>
      <c r="K35" s="44"/>
      <c r="L35" s="44"/>
      <c r="M35" s="44"/>
      <c r="N35" s="44"/>
      <c r="O35" s="44"/>
      <c r="P35" s="44"/>
      <c r="Q35" s="44"/>
      <c r="R35" s="44"/>
      <c r="S35" s="44"/>
      <c r="T35" s="39"/>
      <c r="V35" s="71"/>
    </row>
    <row r="36" spans="1:20" s="6" customFormat="1" ht="12.75">
      <c r="A36" s="12" t="s">
        <v>21</v>
      </c>
      <c r="B36" s="3" t="s">
        <v>22</v>
      </c>
      <c r="C36" s="3"/>
      <c r="D36" s="3"/>
      <c r="E36" s="3"/>
      <c r="F36" s="3"/>
      <c r="G36" s="3"/>
      <c r="H36" s="96">
        <f>H37+H46+H67</f>
        <v>1440</v>
      </c>
      <c r="I36" s="3">
        <f>I37+I46</f>
        <v>223</v>
      </c>
      <c r="J36" s="3">
        <f>J37+J46</f>
        <v>136</v>
      </c>
      <c r="K36" s="3">
        <f>SUM(K37,K46,K67)</f>
        <v>0</v>
      </c>
      <c r="L36" s="3">
        <f>SUM(L37,L46,L67)</f>
        <v>0</v>
      </c>
      <c r="M36" s="3">
        <v>102</v>
      </c>
      <c r="N36" s="3">
        <f>SUM(N37,N46)</f>
        <v>161</v>
      </c>
      <c r="O36" s="3">
        <f>O37+O46+O67</f>
        <v>240</v>
      </c>
      <c r="P36" s="3">
        <f>P37+P46+P67</f>
        <v>124</v>
      </c>
      <c r="Q36" s="3">
        <f>Q37+Q46+Q67</f>
        <v>381</v>
      </c>
      <c r="R36" s="3">
        <f>R37+R46+R67</f>
        <v>252</v>
      </c>
      <c r="S36" s="3">
        <f>S37</f>
        <v>0</v>
      </c>
      <c r="T36" s="3">
        <f>T37+T46+T67</f>
        <v>0</v>
      </c>
    </row>
    <row r="37" spans="1:20" s="6" customFormat="1" ht="12.75">
      <c r="A37" s="3" t="s">
        <v>23</v>
      </c>
      <c r="B37" s="3" t="s">
        <v>24</v>
      </c>
      <c r="C37" s="3"/>
      <c r="D37" s="3"/>
      <c r="E37" s="3"/>
      <c r="F37" s="3">
        <f>F38+F39+F40+F41+F42+F43+F44</f>
        <v>538</v>
      </c>
      <c r="G37" s="3">
        <f>G38+G39+G40+G41+G42+G43+G44</f>
        <v>179</v>
      </c>
      <c r="H37" s="96">
        <f>H38+H39+H40+H41+H42+H43+H44</f>
        <v>359</v>
      </c>
      <c r="I37" s="3">
        <f>I38+I39+I40+I41+I42+I43+I44</f>
        <v>223</v>
      </c>
      <c r="J37" s="3">
        <f>J38+J39+J40+J41+J42+J43+J44</f>
        <v>136</v>
      </c>
      <c r="K37" s="3"/>
      <c r="L37" s="3"/>
      <c r="M37" s="3">
        <f>M38+M39+M42</f>
        <v>102</v>
      </c>
      <c r="N37" s="3">
        <f>N38+N39+N40+N41+N42</f>
        <v>161</v>
      </c>
      <c r="O37" s="3">
        <v>0</v>
      </c>
      <c r="P37" s="3">
        <v>32</v>
      </c>
      <c r="Q37" s="3">
        <v>40</v>
      </c>
      <c r="R37" s="3">
        <v>24</v>
      </c>
      <c r="S37" s="3">
        <v>0</v>
      </c>
      <c r="T37" s="5"/>
    </row>
    <row r="38" spans="1:20" ht="12.75">
      <c r="A38" s="11" t="s">
        <v>31</v>
      </c>
      <c r="B38" s="14" t="s">
        <v>209</v>
      </c>
      <c r="C38" s="9"/>
      <c r="D38" s="9" t="s">
        <v>297</v>
      </c>
      <c r="E38" s="9"/>
      <c r="F38" s="9">
        <f>G38+H38</f>
        <v>85</v>
      </c>
      <c r="G38" s="9">
        <v>28</v>
      </c>
      <c r="H38" s="95">
        <v>57</v>
      </c>
      <c r="I38" s="9">
        <v>31</v>
      </c>
      <c r="J38" s="9">
        <v>26</v>
      </c>
      <c r="K38" s="9"/>
      <c r="L38" s="9"/>
      <c r="M38" s="9">
        <v>34</v>
      </c>
      <c r="N38" s="9">
        <v>23</v>
      </c>
      <c r="O38" s="9"/>
      <c r="P38" s="9"/>
      <c r="Q38" s="9"/>
      <c r="R38" s="9"/>
      <c r="S38" s="9"/>
      <c r="T38" s="17"/>
    </row>
    <row r="39" spans="1:20" ht="12.75">
      <c r="A39" s="11" t="s">
        <v>32</v>
      </c>
      <c r="B39" s="11" t="s">
        <v>266</v>
      </c>
      <c r="C39" s="9"/>
      <c r="D39" s="9" t="s">
        <v>297</v>
      </c>
      <c r="E39" s="9"/>
      <c r="F39" s="9">
        <f aca="true" t="shared" si="3" ref="F39:F44">G39+H39</f>
        <v>86</v>
      </c>
      <c r="G39" s="9">
        <v>29</v>
      </c>
      <c r="H39" s="95">
        <v>57</v>
      </c>
      <c r="I39" s="9">
        <v>41</v>
      </c>
      <c r="J39" s="9">
        <v>16</v>
      </c>
      <c r="K39" s="9"/>
      <c r="L39" s="9"/>
      <c r="M39" s="9">
        <v>34</v>
      </c>
      <c r="N39" s="9">
        <v>23</v>
      </c>
      <c r="O39" s="9"/>
      <c r="P39" s="9"/>
      <c r="Q39" s="9"/>
      <c r="R39" s="9"/>
      <c r="S39" s="9"/>
      <c r="T39" s="17"/>
    </row>
    <row r="40" spans="1:20" ht="12.75">
      <c r="A40" s="11" t="s">
        <v>33</v>
      </c>
      <c r="B40" s="11" t="s">
        <v>267</v>
      </c>
      <c r="C40" s="9"/>
      <c r="D40" s="9" t="s">
        <v>297</v>
      </c>
      <c r="E40" s="9"/>
      <c r="F40" s="9">
        <f t="shared" si="3"/>
        <v>69</v>
      </c>
      <c r="G40" s="9">
        <v>23</v>
      </c>
      <c r="H40" s="95">
        <v>46</v>
      </c>
      <c r="I40" s="9">
        <v>30</v>
      </c>
      <c r="J40" s="9">
        <v>16</v>
      </c>
      <c r="K40" s="9"/>
      <c r="L40" s="9"/>
      <c r="M40" s="9"/>
      <c r="N40" s="9">
        <v>46</v>
      </c>
      <c r="O40" s="9"/>
      <c r="P40" s="9"/>
      <c r="Q40" s="9"/>
      <c r="R40" s="9"/>
      <c r="S40" s="9"/>
      <c r="T40" s="17"/>
    </row>
    <row r="41" spans="1:20" ht="12.75">
      <c r="A41" s="11" t="s">
        <v>34</v>
      </c>
      <c r="B41" s="11" t="s">
        <v>268</v>
      </c>
      <c r="C41" s="9"/>
      <c r="D41" s="9" t="s">
        <v>297</v>
      </c>
      <c r="E41" s="9"/>
      <c r="F41" s="9">
        <f t="shared" si="3"/>
        <v>69</v>
      </c>
      <c r="G41" s="9">
        <v>23</v>
      </c>
      <c r="H41" s="95">
        <v>46</v>
      </c>
      <c r="I41" s="9">
        <v>40</v>
      </c>
      <c r="J41" s="9">
        <v>6</v>
      </c>
      <c r="K41" s="9"/>
      <c r="L41" s="9"/>
      <c r="M41" s="9"/>
      <c r="N41" s="9">
        <v>46</v>
      </c>
      <c r="O41" s="9"/>
      <c r="P41" s="9"/>
      <c r="Q41" s="9"/>
      <c r="R41" s="9"/>
      <c r="S41" s="9"/>
      <c r="T41" s="17"/>
    </row>
    <row r="42" spans="1:20" ht="12.75">
      <c r="A42" s="11" t="s">
        <v>35</v>
      </c>
      <c r="B42" s="14" t="s">
        <v>271</v>
      </c>
      <c r="C42" s="9"/>
      <c r="D42" s="9" t="s">
        <v>297</v>
      </c>
      <c r="E42" s="9"/>
      <c r="F42" s="9">
        <f t="shared" si="3"/>
        <v>85</v>
      </c>
      <c r="G42" s="9">
        <v>28</v>
      </c>
      <c r="H42" s="95">
        <v>57</v>
      </c>
      <c r="I42" s="9">
        <v>45</v>
      </c>
      <c r="J42" s="9">
        <v>12</v>
      </c>
      <c r="K42" s="9"/>
      <c r="L42" s="9"/>
      <c r="M42" s="9">
        <v>34</v>
      </c>
      <c r="N42" s="9">
        <v>23</v>
      </c>
      <c r="O42" s="9"/>
      <c r="P42" s="9"/>
      <c r="Q42" s="9"/>
      <c r="R42" s="9"/>
      <c r="S42" s="9"/>
      <c r="T42" s="17"/>
    </row>
    <row r="43" spans="1:20" ht="12.75">
      <c r="A43" s="11" t="s">
        <v>36</v>
      </c>
      <c r="B43" s="14" t="s">
        <v>269</v>
      </c>
      <c r="C43" s="9"/>
      <c r="D43" s="9" t="s">
        <v>297</v>
      </c>
      <c r="E43" s="9"/>
      <c r="F43" s="9">
        <f t="shared" si="3"/>
        <v>48</v>
      </c>
      <c r="G43" s="9">
        <v>16</v>
      </c>
      <c r="H43" s="95">
        <v>32</v>
      </c>
      <c r="I43" s="9">
        <v>16</v>
      </c>
      <c r="J43" s="9">
        <v>16</v>
      </c>
      <c r="K43" s="9"/>
      <c r="L43" s="9"/>
      <c r="M43" s="9"/>
      <c r="N43" s="9"/>
      <c r="O43" s="9"/>
      <c r="P43" s="9">
        <v>32</v>
      </c>
      <c r="Q43" s="9"/>
      <c r="R43" s="9"/>
      <c r="S43" s="9"/>
      <c r="T43" s="17"/>
    </row>
    <row r="44" spans="1:20" ht="12.75">
      <c r="A44" s="11" t="s">
        <v>37</v>
      </c>
      <c r="B44" s="11" t="s">
        <v>211</v>
      </c>
      <c r="C44" s="9"/>
      <c r="D44" s="9" t="s">
        <v>297</v>
      </c>
      <c r="E44" s="9"/>
      <c r="F44" s="9">
        <f t="shared" si="3"/>
        <v>96</v>
      </c>
      <c r="G44" s="9">
        <v>32</v>
      </c>
      <c r="H44" s="95">
        <v>64</v>
      </c>
      <c r="I44" s="9">
        <v>20</v>
      </c>
      <c r="J44" s="9">
        <v>44</v>
      </c>
      <c r="K44" s="9"/>
      <c r="L44" s="9"/>
      <c r="M44" s="9"/>
      <c r="N44" s="9"/>
      <c r="O44" s="9"/>
      <c r="P44" s="9"/>
      <c r="Q44" s="9">
        <v>40</v>
      </c>
      <c r="R44" s="9">
        <v>24</v>
      </c>
      <c r="S44" s="9"/>
      <c r="T44" s="17"/>
    </row>
    <row r="45" spans="1:20" ht="0.75" customHeight="1">
      <c r="A45" s="86"/>
      <c r="B45" s="87"/>
      <c r="C45" s="85"/>
      <c r="D45" s="85"/>
      <c r="E45" s="85"/>
      <c r="F45" s="85"/>
      <c r="G45" s="85"/>
      <c r="H45" s="9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8"/>
    </row>
    <row r="46" spans="1:20" s="47" customFormat="1" ht="12.75">
      <c r="A46" s="69" t="s">
        <v>38</v>
      </c>
      <c r="B46" s="69" t="s">
        <v>39</v>
      </c>
      <c r="C46" s="44"/>
      <c r="D46" s="44"/>
      <c r="E46" s="44"/>
      <c r="F46" s="44"/>
      <c r="G46" s="44"/>
      <c r="H46" s="96">
        <f>H47+H53+H57+H62</f>
        <v>1001</v>
      </c>
      <c r="I46" s="44">
        <f>I47+I53+I57+I63</f>
        <v>0</v>
      </c>
      <c r="J46" s="44">
        <f>J47+J53+J57+J63</f>
        <v>0</v>
      </c>
      <c r="K46" s="44"/>
      <c r="L46" s="44"/>
      <c r="M46" s="44"/>
      <c r="N46" s="44"/>
      <c r="O46" s="44">
        <v>240</v>
      </c>
      <c r="P46" s="44">
        <v>92</v>
      </c>
      <c r="Q46" s="44">
        <f>Q53+Q57</f>
        <v>301</v>
      </c>
      <c r="R46" s="44">
        <f>R53+R57</f>
        <v>204</v>
      </c>
      <c r="S46" s="44">
        <v>164</v>
      </c>
      <c r="T46" s="44">
        <f>T53+T57</f>
        <v>0</v>
      </c>
    </row>
    <row r="47" spans="1:21" ht="34.5">
      <c r="A47" s="10" t="s">
        <v>40</v>
      </c>
      <c r="B47" s="15" t="s">
        <v>278</v>
      </c>
      <c r="C47" s="3" t="s">
        <v>298</v>
      </c>
      <c r="D47" s="3"/>
      <c r="E47" s="3"/>
      <c r="F47" s="44">
        <f>F48+F49+F50</f>
        <v>498</v>
      </c>
      <c r="G47" s="44">
        <f>G48+G49+G50</f>
        <v>166</v>
      </c>
      <c r="H47" s="96">
        <f>H48+H49+H50</f>
        <v>332</v>
      </c>
      <c r="I47" s="3">
        <f>I48+I49+I50</f>
        <v>0</v>
      </c>
      <c r="J47" s="3">
        <f>I48+I49+I50</f>
        <v>0</v>
      </c>
      <c r="K47" s="3"/>
      <c r="L47" s="3"/>
      <c r="M47" s="3"/>
      <c r="N47" s="3"/>
      <c r="O47" s="3">
        <f>O48+O49+O50</f>
        <v>240</v>
      </c>
      <c r="P47" s="3">
        <f>P48+P49+P50</f>
        <v>92</v>
      </c>
      <c r="Q47" s="3">
        <v>0</v>
      </c>
      <c r="R47" s="3">
        <v>0</v>
      </c>
      <c r="S47" s="3">
        <v>0</v>
      </c>
      <c r="T47" s="5">
        <v>0</v>
      </c>
      <c r="U47" s="89"/>
    </row>
    <row r="48" spans="1:22" ht="23.25" customHeight="1">
      <c r="A48" s="11" t="s">
        <v>41</v>
      </c>
      <c r="B48" s="14" t="s">
        <v>277</v>
      </c>
      <c r="C48" s="9"/>
      <c r="D48" s="9" t="s">
        <v>297</v>
      </c>
      <c r="E48" s="9"/>
      <c r="F48" s="44">
        <v>183</v>
      </c>
      <c r="G48" s="44">
        <v>61</v>
      </c>
      <c r="H48" s="95">
        <v>122</v>
      </c>
      <c r="I48" s="9"/>
      <c r="J48" s="9"/>
      <c r="K48" s="9"/>
      <c r="L48" s="9"/>
      <c r="M48" s="9"/>
      <c r="N48" s="9"/>
      <c r="O48" s="9">
        <v>90</v>
      </c>
      <c r="P48" s="9">
        <v>32</v>
      </c>
      <c r="Q48" s="9"/>
      <c r="R48" s="9"/>
      <c r="S48" s="9"/>
      <c r="T48" s="17"/>
      <c r="V48" s="13"/>
    </row>
    <row r="49" spans="1:20" ht="12.75">
      <c r="A49" s="11" t="s">
        <v>171</v>
      </c>
      <c r="B49" s="11" t="s">
        <v>275</v>
      </c>
      <c r="C49" s="9"/>
      <c r="D49" s="9" t="s">
        <v>297</v>
      </c>
      <c r="E49" s="9"/>
      <c r="F49" s="44">
        <v>138</v>
      </c>
      <c r="G49" s="44">
        <v>46</v>
      </c>
      <c r="H49" s="95">
        <v>92</v>
      </c>
      <c r="I49" s="9"/>
      <c r="J49" s="9"/>
      <c r="K49" s="9"/>
      <c r="L49" s="9"/>
      <c r="M49" s="9"/>
      <c r="N49" s="9"/>
      <c r="O49" s="9">
        <v>60</v>
      </c>
      <c r="P49" s="9">
        <v>32</v>
      </c>
      <c r="Q49" s="9"/>
      <c r="R49" s="9"/>
      <c r="S49" s="9"/>
      <c r="T49" s="17"/>
    </row>
    <row r="50" spans="1:20" ht="12.75">
      <c r="A50" s="11" t="s">
        <v>270</v>
      </c>
      <c r="B50" s="11" t="s">
        <v>276</v>
      </c>
      <c r="C50" s="9"/>
      <c r="D50" s="9" t="s">
        <v>297</v>
      </c>
      <c r="E50" s="9"/>
      <c r="F50" s="44">
        <v>177</v>
      </c>
      <c r="G50" s="44">
        <v>59</v>
      </c>
      <c r="H50" s="95">
        <v>118</v>
      </c>
      <c r="I50" s="9"/>
      <c r="J50" s="9"/>
      <c r="K50" s="9"/>
      <c r="L50" s="9"/>
      <c r="M50" s="9"/>
      <c r="N50" s="9"/>
      <c r="O50" s="9">
        <v>90</v>
      </c>
      <c r="P50" s="9">
        <v>28</v>
      </c>
      <c r="Q50" s="9"/>
      <c r="R50" s="9"/>
      <c r="S50" s="9"/>
      <c r="T50" s="17"/>
    </row>
    <row r="51" spans="1:22" s="41" customFormat="1" ht="12.75">
      <c r="A51" s="38" t="s">
        <v>43</v>
      </c>
      <c r="B51" s="38" t="s">
        <v>44</v>
      </c>
      <c r="C51" s="39"/>
      <c r="D51" s="39"/>
      <c r="E51" s="39"/>
      <c r="F51" s="39"/>
      <c r="G51" s="39"/>
      <c r="H51" s="95"/>
      <c r="I51" s="39"/>
      <c r="J51" s="39"/>
      <c r="K51" s="39" t="s">
        <v>286</v>
      </c>
      <c r="L51" s="39"/>
      <c r="M51" s="39"/>
      <c r="N51" s="39"/>
      <c r="O51" s="39">
        <v>72</v>
      </c>
      <c r="P51" s="39">
        <v>216</v>
      </c>
      <c r="Q51" s="39">
        <v>72</v>
      </c>
      <c r="R51" s="39"/>
      <c r="S51" s="39"/>
      <c r="T51" s="40"/>
      <c r="V51" s="66"/>
    </row>
    <row r="52" spans="1:22" s="41" customFormat="1" ht="12.75">
      <c r="A52" s="38" t="s">
        <v>45</v>
      </c>
      <c r="B52" s="38" t="s">
        <v>46</v>
      </c>
      <c r="C52" s="39"/>
      <c r="D52" s="39"/>
      <c r="E52" s="39"/>
      <c r="F52" s="39"/>
      <c r="G52" s="39"/>
      <c r="H52" s="95"/>
      <c r="I52" s="39"/>
      <c r="J52" s="39"/>
      <c r="K52" s="39"/>
      <c r="L52" s="39" t="s">
        <v>287</v>
      </c>
      <c r="M52" s="39"/>
      <c r="N52" s="39"/>
      <c r="O52" s="39"/>
      <c r="P52" s="39"/>
      <c r="Q52" s="39"/>
      <c r="R52" s="39"/>
      <c r="S52" s="39"/>
      <c r="T52" s="40">
        <v>144</v>
      </c>
      <c r="V52" s="66"/>
    </row>
    <row r="53" spans="1:21" s="41" customFormat="1" ht="21">
      <c r="A53" s="42" t="s">
        <v>42</v>
      </c>
      <c r="B53" s="43" t="s">
        <v>279</v>
      </c>
      <c r="C53" s="44" t="s">
        <v>298</v>
      </c>
      <c r="D53" s="44"/>
      <c r="E53" s="44"/>
      <c r="F53" s="44">
        <v>540</v>
      </c>
      <c r="G53" s="44">
        <v>180</v>
      </c>
      <c r="H53" s="96">
        <v>360</v>
      </c>
      <c r="I53" s="44"/>
      <c r="J53" s="44"/>
      <c r="K53" s="44"/>
      <c r="L53" s="44"/>
      <c r="M53" s="44"/>
      <c r="N53" s="44"/>
      <c r="O53" s="44"/>
      <c r="P53" s="44"/>
      <c r="Q53" s="44">
        <v>240</v>
      </c>
      <c r="R53" s="44">
        <v>120</v>
      </c>
      <c r="S53" s="44">
        <v>0</v>
      </c>
      <c r="T53" s="45">
        <v>0</v>
      </c>
      <c r="U53" s="47"/>
    </row>
    <row r="54" spans="1:20" s="41" customFormat="1" ht="24" customHeight="1">
      <c r="A54" s="38" t="s">
        <v>47</v>
      </c>
      <c r="B54" s="46" t="s">
        <v>280</v>
      </c>
      <c r="C54" s="39"/>
      <c r="D54" s="39"/>
      <c r="E54" s="39"/>
      <c r="F54" s="44">
        <v>540</v>
      </c>
      <c r="G54" s="44">
        <v>180</v>
      </c>
      <c r="H54" s="95">
        <v>360</v>
      </c>
      <c r="I54" s="39"/>
      <c r="J54" s="39"/>
      <c r="K54" s="39"/>
      <c r="L54" s="39"/>
      <c r="M54" s="39"/>
      <c r="N54" s="39"/>
      <c r="O54" s="39"/>
      <c r="P54" s="39"/>
      <c r="Q54" s="39">
        <v>240</v>
      </c>
      <c r="R54" s="39">
        <v>120</v>
      </c>
      <c r="S54" s="39"/>
      <c r="T54" s="40"/>
    </row>
    <row r="55" spans="1:22" s="41" customFormat="1" ht="12.75">
      <c r="A55" s="38" t="s">
        <v>48</v>
      </c>
      <c r="B55" s="38" t="s">
        <v>44</v>
      </c>
      <c r="C55" s="39"/>
      <c r="D55" s="39"/>
      <c r="E55" s="39"/>
      <c r="F55" s="44"/>
      <c r="G55" s="44"/>
      <c r="H55" s="95"/>
      <c r="I55" s="39"/>
      <c r="J55" s="39"/>
      <c r="K55" s="39" t="s">
        <v>288</v>
      </c>
      <c r="L55" s="39"/>
      <c r="M55" s="39"/>
      <c r="N55" s="39"/>
      <c r="O55" s="39"/>
      <c r="P55" s="39"/>
      <c r="Q55" s="39"/>
      <c r="R55" s="39">
        <v>540</v>
      </c>
      <c r="S55" s="39"/>
      <c r="T55" s="40"/>
      <c r="V55" s="66"/>
    </row>
    <row r="56" spans="1:22" s="41" customFormat="1" ht="12.75">
      <c r="A56" s="38" t="s">
        <v>49</v>
      </c>
      <c r="B56" s="38" t="s">
        <v>46</v>
      </c>
      <c r="C56" s="39"/>
      <c r="D56" s="39"/>
      <c r="E56" s="39"/>
      <c r="F56" s="44"/>
      <c r="G56" s="44"/>
      <c r="H56" s="95"/>
      <c r="I56" s="39"/>
      <c r="J56" s="39"/>
      <c r="K56" s="39"/>
      <c r="L56" s="39" t="s">
        <v>294</v>
      </c>
      <c r="M56" s="39"/>
      <c r="N56" s="39"/>
      <c r="O56" s="39"/>
      <c r="P56" s="39"/>
      <c r="Q56" s="39"/>
      <c r="R56" s="39"/>
      <c r="S56" s="39"/>
      <c r="T56" s="40">
        <v>288</v>
      </c>
      <c r="V56" s="66"/>
    </row>
    <row r="57" spans="1:21" s="41" customFormat="1" ht="21" customHeight="1">
      <c r="A57" s="42" t="s">
        <v>152</v>
      </c>
      <c r="B57" s="43" t="s">
        <v>281</v>
      </c>
      <c r="C57" s="44" t="s">
        <v>298</v>
      </c>
      <c r="D57" s="44"/>
      <c r="E57" s="44"/>
      <c r="F57" s="44">
        <v>217</v>
      </c>
      <c r="G57" s="44">
        <v>72</v>
      </c>
      <c r="H57" s="96">
        <v>145</v>
      </c>
      <c r="I57" s="44"/>
      <c r="J57" s="44"/>
      <c r="K57" s="44"/>
      <c r="L57" s="44"/>
      <c r="M57" s="44"/>
      <c r="N57" s="44"/>
      <c r="O57" s="44"/>
      <c r="P57" s="44"/>
      <c r="Q57" s="44">
        <v>61</v>
      </c>
      <c r="R57" s="44">
        <v>84</v>
      </c>
      <c r="S57" s="44"/>
      <c r="T57" s="45">
        <v>0</v>
      </c>
      <c r="U57" s="47"/>
    </row>
    <row r="58" spans="1:20" s="41" customFormat="1" ht="16.5" customHeight="1">
      <c r="A58" s="38" t="s">
        <v>153</v>
      </c>
      <c r="B58" s="46" t="s">
        <v>282</v>
      </c>
      <c r="C58" s="39"/>
      <c r="D58" s="39"/>
      <c r="E58" s="39"/>
      <c r="F58" s="44">
        <v>217</v>
      </c>
      <c r="G58" s="44">
        <v>72</v>
      </c>
      <c r="H58" s="95">
        <v>145</v>
      </c>
      <c r="I58" s="39"/>
      <c r="J58" s="39"/>
      <c r="K58" s="39"/>
      <c r="L58" s="39"/>
      <c r="M58" s="39"/>
      <c r="N58" s="39"/>
      <c r="O58" s="39"/>
      <c r="P58" s="39"/>
      <c r="Q58" s="39">
        <v>61</v>
      </c>
      <c r="R58" s="39">
        <v>84</v>
      </c>
      <c r="S58" s="39"/>
      <c r="T58" s="40"/>
    </row>
    <row r="59" spans="1:20" s="41" customFormat="1" ht="10.5" customHeight="1">
      <c r="A59" s="38"/>
      <c r="B59" s="46"/>
      <c r="C59" s="39"/>
      <c r="D59" s="39"/>
      <c r="E59" s="39"/>
      <c r="F59" s="44"/>
      <c r="G59" s="44"/>
      <c r="H59" s="95"/>
      <c r="I59" s="39"/>
      <c r="J59" s="39"/>
      <c r="K59" s="39"/>
      <c r="L59" s="39"/>
      <c r="M59" s="39"/>
      <c r="N59" s="39"/>
      <c r="O59" s="39"/>
      <c r="P59" s="39"/>
      <c r="Q59" s="39"/>
      <c r="R59" s="39">
        <v>72</v>
      </c>
      <c r="S59" s="39"/>
      <c r="T59" s="40"/>
    </row>
    <row r="60" spans="1:22" s="41" customFormat="1" ht="12.75">
      <c r="A60" s="38" t="s">
        <v>154</v>
      </c>
      <c r="B60" s="38" t="s">
        <v>44</v>
      </c>
      <c r="C60" s="39"/>
      <c r="D60" s="39"/>
      <c r="E60" s="39"/>
      <c r="F60" s="39"/>
      <c r="G60" s="39"/>
      <c r="H60" s="95"/>
      <c r="I60" s="39"/>
      <c r="J60" s="39"/>
      <c r="K60" s="39" t="s">
        <v>293</v>
      </c>
      <c r="L60" s="39"/>
      <c r="M60" s="39"/>
      <c r="N60" s="39"/>
      <c r="O60" s="39"/>
      <c r="P60" s="39"/>
      <c r="Q60" s="39">
        <v>36</v>
      </c>
      <c r="R60" s="39"/>
      <c r="S60" s="39">
        <v>216</v>
      </c>
      <c r="T60" s="40"/>
      <c r="V60" s="66"/>
    </row>
    <row r="61" spans="1:22" s="41" customFormat="1" ht="12.75">
      <c r="A61" s="38" t="s">
        <v>155</v>
      </c>
      <c r="B61" s="38" t="s">
        <v>46</v>
      </c>
      <c r="C61" s="39"/>
      <c r="D61" s="39"/>
      <c r="E61" s="39"/>
      <c r="F61" s="39"/>
      <c r="G61" s="39"/>
      <c r="H61" s="95"/>
      <c r="I61" s="39"/>
      <c r="J61" s="39"/>
      <c r="K61" s="39"/>
      <c r="L61" s="39" t="s">
        <v>295</v>
      </c>
      <c r="M61" s="39"/>
      <c r="N61" s="39"/>
      <c r="O61" s="39"/>
      <c r="P61" s="39"/>
      <c r="Q61" s="39"/>
      <c r="R61" s="39"/>
      <c r="S61" s="39"/>
      <c r="T61" s="40">
        <v>180</v>
      </c>
      <c r="V61" s="66"/>
    </row>
    <row r="62" spans="1:20" s="47" customFormat="1" ht="21">
      <c r="A62" s="42" t="s">
        <v>156</v>
      </c>
      <c r="B62" s="43" t="s">
        <v>283</v>
      </c>
      <c r="C62" s="44" t="s">
        <v>298</v>
      </c>
      <c r="D62" s="44"/>
      <c r="E62" s="44"/>
      <c r="F62" s="44">
        <v>246</v>
      </c>
      <c r="G62" s="44">
        <v>82</v>
      </c>
      <c r="H62" s="96">
        <v>164</v>
      </c>
      <c r="I62" s="44"/>
      <c r="J62" s="44"/>
      <c r="K62" s="44"/>
      <c r="L62" s="44"/>
      <c r="M62" s="44">
        <v>0</v>
      </c>
      <c r="N62" s="44">
        <v>0</v>
      </c>
      <c r="O62" s="44">
        <v>0</v>
      </c>
      <c r="P62" s="44">
        <v>0</v>
      </c>
      <c r="Q62" s="44"/>
      <c r="R62" s="44"/>
      <c r="S62" s="44">
        <v>164</v>
      </c>
      <c r="T62" s="45">
        <v>0</v>
      </c>
    </row>
    <row r="63" spans="1:20" s="41" customFormat="1" ht="15" customHeight="1">
      <c r="A63" s="38" t="s">
        <v>157</v>
      </c>
      <c r="B63" s="46" t="s">
        <v>284</v>
      </c>
      <c r="C63" s="39"/>
      <c r="D63" s="39"/>
      <c r="E63" s="39"/>
      <c r="F63" s="44">
        <v>246</v>
      </c>
      <c r="G63" s="44">
        <v>82</v>
      </c>
      <c r="H63" s="96">
        <v>164</v>
      </c>
      <c r="I63" s="44"/>
      <c r="J63" s="44"/>
      <c r="K63" s="39"/>
      <c r="L63" s="39"/>
      <c r="M63" s="39"/>
      <c r="N63" s="39"/>
      <c r="O63" s="39"/>
      <c r="P63" s="39"/>
      <c r="Q63" s="39"/>
      <c r="R63" s="39"/>
      <c r="S63" s="39">
        <v>164</v>
      </c>
      <c r="T63" s="40"/>
    </row>
    <row r="64" spans="1:20" s="41" customFormat="1" ht="12" customHeight="1">
      <c r="A64" s="38" t="s">
        <v>159</v>
      </c>
      <c r="B64" s="38" t="s">
        <v>44</v>
      </c>
      <c r="C64" s="39"/>
      <c r="D64" s="39"/>
      <c r="E64" s="39"/>
      <c r="F64" s="39"/>
      <c r="G64" s="39"/>
      <c r="H64" s="95"/>
      <c r="I64" s="39"/>
      <c r="J64" s="39"/>
      <c r="K64" s="39" t="s">
        <v>296</v>
      </c>
      <c r="L64" s="39"/>
      <c r="M64" s="39"/>
      <c r="N64" s="39"/>
      <c r="O64" s="39"/>
      <c r="P64" s="39"/>
      <c r="Q64" s="39"/>
      <c r="R64" s="39"/>
      <c r="S64" s="39">
        <v>180</v>
      </c>
      <c r="T64" s="40"/>
    </row>
    <row r="65" spans="1:20" s="41" customFormat="1" ht="12" customHeight="1">
      <c r="A65" s="38" t="s">
        <v>160</v>
      </c>
      <c r="B65" s="38" t="s">
        <v>46</v>
      </c>
      <c r="C65" s="39"/>
      <c r="D65" s="39"/>
      <c r="E65" s="39"/>
      <c r="F65" s="39"/>
      <c r="G65" s="39"/>
      <c r="H65" s="95"/>
      <c r="I65" s="39"/>
      <c r="J65" s="39"/>
      <c r="K65" s="39"/>
      <c r="L65" s="39">
        <v>4</v>
      </c>
      <c r="M65" s="39"/>
      <c r="N65" s="39"/>
      <c r="O65" s="39"/>
      <c r="P65" s="39"/>
      <c r="Q65" s="39"/>
      <c r="R65" s="39"/>
      <c r="S65" s="39"/>
      <c r="T65" s="40">
        <v>144</v>
      </c>
    </row>
    <row r="66" spans="1:20" s="41" customFormat="1" ht="12" customHeight="1">
      <c r="A66" s="38"/>
      <c r="B66" s="46"/>
      <c r="C66" s="39"/>
      <c r="D66" s="39"/>
      <c r="E66" s="39"/>
      <c r="F66" s="39"/>
      <c r="G66" s="39"/>
      <c r="H66" s="95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40"/>
    </row>
    <row r="67" spans="1:20" s="41" customFormat="1" ht="12.75">
      <c r="A67" s="38" t="s">
        <v>158</v>
      </c>
      <c r="B67" s="42" t="s">
        <v>50</v>
      </c>
      <c r="C67" s="44" t="s">
        <v>298</v>
      </c>
      <c r="D67" s="44"/>
      <c r="E67" s="44"/>
      <c r="F67" s="44">
        <v>120</v>
      </c>
      <c r="G67" s="44">
        <v>40</v>
      </c>
      <c r="H67" s="96">
        <v>80</v>
      </c>
      <c r="I67" s="44"/>
      <c r="J67" s="44"/>
      <c r="K67" s="44"/>
      <c r="L67" s="44"/>
      <c r="M67" s="44"/>
      <c r="N67" s="44"/>
      <c r="O67" s="44"/>
      <c r="P67" s="44"/>
      <c r="Q67" s="44">
        <v>40</v>
      </c>
      <c r="R67" s="44">
        <v>24</v>
      </c>
      <c r="S67" s="44">
        <v>16</v>
      </c>
      <c r="T67" s="45">
        <v>0</v>
      </c>
    </row>
    <row r="68" spans="1:20" s="41" customFormat="1" ht="12.75">
      <c r="A68" s="38" t="s">
        <v>220</v>
      </c>
      <c r="B68" s="42" t="s">
        <v>221</v>
      </c>
      <c r="C68" s="44"/>
      <c r="D68" s="44"/>
      <c r="E68" s="44"/>
      <c r="F68" s="44"/>
      <c r="G68" s="44"/>
      <c r="H68" s="96"/>
      <c r="I68" s="44"/>
      <c r="J68" s="44">
        <v>30</v>
      </c>
      <c r="K68" s="44"/>
      <c r="L68" s="39"/>
      <c r="M68" s="39"/>
      <c r="N68" s="39"/>
      <c r="O68" s="39"/>
      <c r="P68" s="39"/>
      <c r="Q68" s="39"/>
      <c r="R68" s="44">
        <v>30</v>
      </c>
      <c r="S68" s="39"/>
      <c r="T68" s="40"/>
    </row>
    <row r="69" spans="1:21" s="41" customFormat="1" ht="12.75">
      <c r="A69" s="102"/>
      <c r="B69" s="103"/>
      <c r="C69" s="104"/>
      <c r="D69" s="104"/>
      <c r="E69" s="104"/>
      <c r="F69" s="104"/>
      <c r="G69" s="104"/>
      <c r="H69" s="105"/>
      <c r="I69" s="104"/>
      <c r="J69" s="104"/>
      <c r="K69" s="104"/>
      <c r="L69" s="106"/>
      <c r="M69" s="106">
        <f aca="true" t="shared" si="4" ref="M69:R69">M8+M36</f>
        <v>612</v>
      </c>
      <c r="N69" s="106">
        <f t="shared" si="4"/>
        <v>828</v>
      </c>
      <c r="O69" s="106">
        <f t="shared" si="4"/>
        <v>540</v>
      </c>
      <c r="P69" s="106">
        <f t="shared" si="4"/>
        <v>576</v>
      </c>
      <c r="Q69" s="106">
        <f t="shared" si="4"/>
        <v>504</v>
      </c>
      <c r="R69" s="106">
        <f t="shared" si="4"/>
        <v>252</v>
      </c>
      <c r="S69" s="106">
        <f>S67+S46</f>
        <v>180</v>
      </c>
      <c r="T69" s="106">
        <f>T8+T36</f>
        <v>0</v>
      </c>
      <c r="U69" s="107"/>
    </row>
    <row r="70" spans="1:21" s="41" customFormat="1" ht="12.75">
      <c r="A70" s="102"/>
      <c r="B70" s="103"/>
      <c r="C70" s="104"/>
      <c r="D70" s="104"/>
      <c r="E70" s="104"/>
      <c r="F70" s="104"/>
      <c r="G70" s="104"/>
      <c r="H70" s="105"/>
      <c r="I70" s="104"/>
      <c r="J70" s="104"/>
      <c r="K70" s="104"/>
      <c r="L70" s="106"/>
      <c r="M70" s="106">
        <v>17</v>
      </c>
      <c r="N70" s="106">
        <v>23</v>
      </c>
      <c r="O70" s="106">
        <v>15</v>
      </c>
      <c r="P70" s="106">
        <v>16</v>
      </c>
      <c r="Q70" s="106">
        <v>14</v>
      </c>
      <c r="R70" s="106">
        <v>7</v>
      </c>
      <c r="S70" s="106">
        <v>5</v>
      </c>
      <c r="T70" s="106"/>
      <c r="U70" s="107"/>
    </row>
    <row r="71" spans="1:20" s="41" customFormat="1" ht="12.75">
      <c r="A71" s="42" t="s">
        <v>51</v>
      </c>
      <c r="B71" s="42" t="s">
        <v>52</v>
      </c>
      <c r="C71" s="44"/>
      <c r="D71" s="44"/>
      <c r="E71" s="44"/>
      <c r="F71" s="44"/>
      <c r="G71" s="44"/>
      <c r="H71" s="96" t="s">
        <v>204</v>
      </c>
      <c r="I71" s="44"/>
      <c r="J71" s="44"/>
      <c r="K71" s="44"/>
      <c r="L71" s="44"/>
      <c r="M71" s="44"/>
      <c r="N71" s="44" t="s">
        <v>205</v>
      </c>
      <c r="O71" s="44"/>
      <c r="P71" s="44" t="s">
        <v>226</v>
      </c>
      <c r="Q71" s="44"/>
      <c r="R71" s="44" t="s">
        <v>226</v>
      </c>
      <c r="S71" s="44" t="s">
        <v>205</v>
      </c>
      <c r="T71" s="45"/>
    </row>
    <row r="72" spans="1:20" s="41" customFormat="1" ht="12.75">
      <c r="A72" s="42" t="s">
        <v>53</v>
      </c>
      <c r="B72" s="42" t="s">
        <v>54</v>
      </c>
      <c r="C72" s="44"/>
      <c r="D72" s="44"/>
      <c r="E72" s="44"/>
      <c r="F72" s="44"/>
      <c r="G72" s="44"/>
      <c r="H72" s="96" t="s">
        <v>205</v>
      </c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5"/>
    </row>
    <row r="73" spans="1:20" s="41" customFormat="1" ht="12.75">
      <c r="A73" s="42" t="s">
        <v>55</v>
      </c>
      <c r="B73" s="42" t="s">
        <v>56</v>
      </c>
      <c r="C73" s="44"/>
      <c r="D73" s="44"/>
      <c r="E73" s="44"/>
      <c r="F73" s="44"/>
      <c r="G73" s="44"/>
      <c r="H73" s="96"/>
      <c r="I73" s="44"/>
      <c r="J73" s="44"/>
      <c r="K73" s="44"/>
      <c r="L73" s="44"/>
      <c r="M73" s="44"/>
      <c r="N73" s="44">
        <v>11</v>
      </c>
      <c r="O73" s="44"/>
      <c r="P73" s="44">
        <v>11</v>
      </c>
      <c r="Q73" s="44"/>
      <c r="R73" s="44">
        <v>11</v>
      </c>
      <c r="S73" s="44"/>
      <c r="T73" s="45"/>
    </row>
    <row r="74" spans="1:23" s="41" customFormat="1" ht="12.75">
      <c r="A74" s="39"/>
      <c r="B74" s="39" t="s">
        <v>67</v>
      </c>
      <c r="C74" s="39"/>
      <c r="D74" s="39"/>
      <c r="E74" s="39"/>
      <c r="F74" s="39">
        <v>4302</v>
      </c>
      <c r="G74" s="39">
        <f>G8+G36+G67</f>
        <v>1066</v>
      </c>
      <c r="H74" s="96">
        <f>H8+H37+H46+H67+H68</f>
        <v>3492</v>
      </c>
      <c r="I74" s="39"/>
      <c r="J74" s="39"/>
      <c r="K74" s="39"/>
      <c r="L74" s="39"/>
      <c r="M74" s="39">
        <f>SUM(M8,M36,M67)</f>
        <v>612</v>
      </c>
      <c r="N74" s="39">
        <f>SUM(N8,N36,N67)</f>
        <v>828</v>
      </c>
      <c r="O74" s="39">
        <f>SUM(O8,O36,O67)</f>
        <v>540</v>
      </c>
      <c r="P74" s="39">
        <f>SUM(P8,P36,P67)</f>
        <v>576</v>
      </c>
      <c r="Q74" s="39">
        <v>504</v>
      </c>
      <c r="R74" s="39">
        <f>R8+R36</f>
        <v>252</v>
      </c>
      <c r="S74" s="39">
        <v>180</v>
      </c>
      <c r="T74" s="40"/>
      <c r="W74" s="41">
        <f>SUM(M74:V74)</f>
        <v>3492</v>
      </c>
    </row>
    <row r="75" spans="1:20" ht="12.75">
      <c r="A75" s="9"/>
      <c r="B75" s="9" t="s">
        <v>68</v>
      </c>
      <c r="C75" s="9"/>
      <c r="D75" s="9"/>
      <c r="E75" s="9"/>
      <c r="F75" s="9"/>
      <c r="G75" s="9"/>
      <c r="H75" s="95"/>
      <c r="I75" s="9"/>
      <c r="J75" s="9"/>
      <c r="K75" s="9"/>
      <c r="L75" s="35"/>
      <c r="M75" s="35">
        <v>36</v>
      </c>
      <c r="N75" s="35">
        <v>36</v>
      </c>
      <c r="O75" s="35">
        <v>36</v>
      </c>
      <c r="P75" s="35">
        <v>36</v>
      </c>
      <c r="Q75" s="35">
        <v>36</v>
      </c>
      <c r="R75" s="35">
        <v>36</v>
      </c>
      <c r="S75" s="35"/>
      <c r="T75" s="36"/>
    </row>
    <row r="76" spans="1:20" ht="12.75">
      <c r="A76" s="9"/>
      <c r="B76" s="9" t="s">
        <v>208</v>
      </c>
      <c r="C76" s="9"/>
      <c r="D76" s="9"/>
      <c r="E76" s="9"/>
      <c r="F76" s="9"/>
      <c r="G76" s="9"/>
      <c r="H76" s="95"/>
      <c r="I76" s="9"/>
      <c r="J76" s="9"/>
      <c r="K76" s="9"/>
      <c r="L76" s="35"/>
      <c r="M76" s="108">
        <v>1368</v>
      </c>
      <c r="N76" s="109"/>
      <c r="O76" s="108">
        <v>1224</v>
      </c>
      <c r="P76" s="109"/>
      <c r="Q76" s="108">
        <v>1008</v>
      </c>
      <c r="R76" s="109"/>
      <c r="S76" s="108"/>
      <c r="T76" s="186"/>
    </row>
    <row r="77" spans="1:20" ht="12.75">
      <c r="A77" s="9"/>
      <c r="B77" s="9" t="s">
        <v>162</v>
      </c>
      <c r="C77" s="9"/>
      <c r="D77" s="9"/>
      <c r="E77" s="9"/>
      <c r="F77" s="9"/>
      <c r="G77" s="9"/>
      <c r="H77" s="95"/>
      <c r="I77" s="9"/>
      <c r="J77" s="9"/>
      <c r="K77" s="9">
        <v>1332</v>
      </c>
      <c r="L77" s="9">
        <v>756</v>
      </c>
      <c r="M77" s="9">
        <v>0</v>
      </c>
      <c r="N77" s="9">
        <v>0</v>
      </c>
      <c r="O77" s="9">
        <v>72</v>
      </c>
      <c r="P77" s="9">
        <v>216</v>
      </c>
      <c r="Q77" s="9">
        <v>108</v>
      </c>
      <c r="R77" s="9">
        <v>540</v>
      </c>
      <c r="S77" s="9">
        <v>396</v>
      </c>
      <c r="T77" s="17">
        <v>756</v>
      </c>
    </row>
    <row r="78" spans="1:20" ht="12.75">
      <c r="A78" s="9"/>
      <c r="B78" s="9" t="s">
        <v>213</v>
      </c>
      <c r="C78" s="9"/>
      <c r="D78" s="9"/>
      <c r="E78" s="9"/>
      <c r="F78" s="9"/>
      <c r="G78" s="9"/>
      <c r="H78" s="95">
        <f>SUM(H74:H77)</f>
        <v>3492</v>
      </c>
      <c r="I78" s="9"/>
      <c r="J78" s="9"/>
      <c r="K78" s="183">
        <v>2088</v>
      </c>
      <c r="L78" s="184"/>
      <c r="M78" s="183">
        <v>1440</v>
      </c>
      <c r="N78" s="185"/>
      <c r="O78" s="183">
        <v>1404</v>
      </c>
      <c r="P78" s="185"/>
      <c r="Q78" s="183">
        <v>1404</v>
      </c>
      <c r="R78" s="185"/>
      <c r="S78" s="183">
        <v>1332</v>
      </c>
      <c r="T78" s="184"/>
    </row>
    <row r="79" spans="1:20" ht="12.75">
      <c r="A79" s="3" t="s">
        <v>161</v>
      </c>
      <c r="B79" s="29" t="s">
        <v>163</v>
      </c>
      <c r="C79" s="9"/>
      <c r="D79" s="9"/>
      <c r="E79" s="9"/>
      <c r="F79" s="9"/>
      <c r="G79" s="9"/>
      <c r="H79" s="95">
        <v>208</v>
      </c>
      <c r="I79" s="9"/>
      <c r="J79" s="9"/>
      <c r="K79" s="9"/>
      <c r="L79" s="9"/>
      <c r="M79" s="9"/>
      <c r="N79" s="9"/>
      <c r="O79" s="9">
        <v>60</v>
      </c>
      <c r="P79" s="9"/>
      <c r="Q79" s="9">
        <v>60</v>
      </c>
      <c r="R79" s="9"/>
      <c r="S79" s="9">
        <v>60</v>
      </c>
      <c r="T79" s="17"/>
    </row>
    <row r="80" spans="1:20" ht="12.75">
      <c r="A80" s="174" t="s">
        <v>289</v>
      </c>
      <c r="B80" s="143"/>
      <c r="C80" s="143"/>
      <c r="D80" s="143"/>
      <c r="E80" s="143"/>
      <c r="F80" s="143"/>
      <c r="G80" s="144"/>
      <c r="H80" s="178" t="s">
        <v>14</v>
      </c>
      <c r="I80" s="179" t="s">
        <v>57</v>
      </c>
      <c r="J80" s="180"/>
      <c r="K80" s="180"/>
      <c r="L80" s="180"/>
      <c r="M80" s="9"/>
      <c r="N80" s="9"/>
      <c r="O80" s="9"/>
      <c r="P80" s="9"/>
      <c r="Q80" s="9"/>
      <c r="R80" s="9"/>
      <c r="S80" s="9"/>
      <c r="T80" s="17"/>
    </row>
    <row r="81" spans="1:20" ht="12.75">
      <c r="A81" s="175"/>
      <c r="B81" s="176"/>
      <c r="C81" s="176"/>
      <c r="D81" s="176"/>
      <c r="E81" s="176"/>
      <c r="F81" s="176"/>
      <c r="G81" s="177"/>
      <c r="H81" s="178"/>
      <c r="I81" s="181" t="s">
        <v>58</v>
      </c>
      <c r="J81" s="182"/>
      <c r="K81" s="182"/>
      <c r="L81" s="182"/>
      <c r="M81" s="9"/>
      <c r="N81" s="9"/>
      <c r="O81" s="9"/>
      <c r="P81" s="9"/>
      <c r="Q81" s="9"/>
      <c r="R81" s="9"/>
      <c r="S81" s="9"/>
      <c r="T81" s="17"/>
    </row>
    <row r="82" spans="1:20" ht="12.75">
      <c r="A82" s="175"/>
      <c r="B82" s="176"/>
      <c r="C82" s="176"/>
      <c r="D82" s="176"/>
      <c r="E82" s="176"/>
      <c r="F82" s="176"/>
      <c r="G82" s="177"/>
      <c r="H82" s="178"/>
      <c r="I82" s="181" t="s">
        <v>59</v>
      </c>
      <c r="J82" s="182"/>
      <c r="K82" s="182"/>
      <c r="L82" s="182"/>
      <c r="M82" s="9"/>
      <c r="N82" s="9"/>
      <c r="O82" s="9"/>
      <c r="P82" s="9"/>
      <c r="Q82" s="9"/>
      <c r="R82" s="9"/>
      <c r="S82" s="9"/>
      <c r="T82" s="17"/>
    </row>
    <row r="83" spans="1:20" ht="12.75">
      <c r="A83" s="148"/>
      <c r="B83" s="149"/>
      <c r="C83" s="149"/>
      <c r="D83" s="149"/>
      <c r="E83" s="149"/>
      <c r="F83" s="149"/>
      <c r="G83" s="150"/>
      <c r="H83" s="178"/>
      <c r="I83" s="181" t="s">
        <v>60</v>
      </c>
      <c r="J83" s="182"/>
      <c r="K83" s="182"/>
      <c r="L83" s="182"/>
      <c r="M83" s="9"/>
      <c r="N83" s="9"/>
      <c r="O83" s="9"/>
      <c r="P83" s="9"/>
      <c r="Q83" s="9"/>
      <c r="R83" s="9"/>
      <c r="S83" s="9"/>
      <c r="T83" s="17"/>
    </row>
  </sheetData>
  <sheetProtection/>
  <mergeCells count="46">
    <mergeCell ref="A16:B16"/>
    <mergeCell ref="A25:B25"/>
    <mergeCell ref="K78:L78"/>
    <mergeCell ref="M78:N78"/>
    <mergeCell ref="M76:N76"/>
    <mergeCell ref="B1:R1"/>
    <mergeCell ref="Q5:Q6"/>
    <mergeCell ref="R5:R6"/>
    <mergeCell ref="S5:S6"/>
    <mergeCell ref="N5:N6"/>
    <mergeCell ref="O5:O6"/>
    <mergeCell ref="P5:P6"/>
    <mergeCell ref="I5:J5"/>
    <mergeCell ref="B3:B6"/>
    <mergeCell ref="F4:F6"/>
    <mergeCell ref="S78:T78"/>
    <mergeCell ref="Q78:R78"/>
    <mergeCell ref="O78:P78"/>
    <mergeCell ref="S76:T76"/>
    <mergeCell ref="Q76:R76"/>
    <mergeCell ref="O76:P76"/>
    <mergeCell ref="A80:G83"/>
    <mergeCell ref="H80:H83"/>
    <mergeCell ref="I80:L80"/>
    <mergeCell ref="I81:L81"/>
    <mergeCell ref="I82:L82"/>
    <mergeCell ref="I83:L83"/>
    <mergeCell ref="A3:A6"/>
    <mergeCell ref="M5:M6"/>
    <mergeCell ref="G4:G6"/>
    <mergeCell ref="H5:H6"/>
    <mergeCell ref="C3:E3"/>
    <mergeCell ref="F3:J3"/>
    <mergeCell ref="H4:J4"/>
    <mergeCell ref="C4:C6"/>
    <mergeCell ref="D4:D6"/>
    <mergeCell ref="E4:E6"/>
    <mergeCell ref="K3:L3"/>
    <mergeCell ref="M3:T3"/>
    <mergeCell ref="M4:N4"/>
    <mergeCell ref="O4:P4"/>
    <mergeCell ref="Q4:R4"/>
    <mergeCell ref="S4:T4"/>
    <mergeCell ref="K4:K6"/>
    <mergeCell ref="L4:L6"/>
    <mergeCell ref="T5:T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M27" sqref="M27"/>
    </sheetView>
  </sheetViews>
  <sheetFormatPr defaultColWidth="9.140625" defaultRowHeight="12.75"/>
  <sheetData>
    <row r="1" ht="12.75">
      <c r="G1" s="2"/>
    </row>
    <row r="2" spans="5:9" ht="12.75">
      <c r="E2" s="192" t="s">
        <v>165</v>
      </c>
      <c r="F2" s="193"/>
      <c r="G2" s="193"/>
      <c r="H2" s="193"/>
      <c r="I2" s="193"/>
    </row>
    <row r="4" spans="1:13" ht="12.75">
      <c r="A4" s="54" t="s">
        <v>166</v>
      </c>
      <c r="B4" s="194" t="s">
        <v>167</v>
      </c>
      <c r="C4" s="195"/>
      <c r="D4" s="195"/>
      <c r="E4" s="195"/>
      <c r="F4" s="195"/>
      <c r="G4" s="186"/>
      <c r="H4" s="194" t="s">
        <v>168</v>
      </c>
      <c r="I4" s="195"/>
      <c r="J4" s="186"/>
      <c r="K4" s="194" t="s">
        <v>71</v>
      </c>
      <c r="L4" s="195"/>
      <c r="M4" s="186"/>
    </row>
    <row r="5" spans="1:13" ht="12.75">
      <c r="A5" s="34">
        <v>1</v>
      </c>
      <c r="B5" s="196" t="s">
        <v>235</v>
      </c>
      <c r="C5" s="197"/>
      <c r="D5" s="197"/>
      <c r="E5" s="197"/>
      <c r="F5" s="197"/>
      <c r="G5" s="197"/>
      <c r="H5" s="204" t="s">
        <v>234</v>
      </c>
      <c r="I5" s="155"/>
      <c r="J5" s="155"/>
      <c r="K5" s="34"/>
      <c r="L5" s="34">
        <v>2</v>
      </c>
      <c r="M5" s="34"/>
    </row>
    <row r="6" spans="1:13" ht="12.75">
      <c r="A6" s="34">
        <v>4</v>
      </c>
      <c r="B6" s="196" t="s">
        <v>169</v>
      </c>
      <c r="C6" s="197"/>
      <c r="D6" s="197"/>
      <c r="E6" s="197"/>
      <c r="F6" s="197"/>
      <c r="G6" s="197"/>
      <c r="H6" s="204" t="s">
        <v>234</v>
      </c>
      <c r="I6" s="155"/>
      <c r="J6" s="155"/>
      <c r="K6" s="34"/>
      <c r="L6" s="34">
        <v>2</v>
      </c>
      <c r="M6" s="34"/>
    </row>
    <row r="7" spans="1:13" ht="12.75">
      <c r="A7" s="34">
        <v>5</v>
      </c>
      <c r="B7" s="196" t="s">
        <v>30</v>
      </c>
      <c r="C7" s="197"/>
      <c r="D7" s="197"/>
      <c r="E7" s="197"/>
      <c r="F7" s="197"/>
      <c r="G7" s="197"/>
      <c r="H7" s="204" t="s">
        <v>234</v>
      </c>
      <c r="I7" s="155"/>
      <c r="J7" s="155"/>
      <c r="K7" s="34"/>
      <c r="L7" s="34">
        <v>2</v>
      </c>
      <c r="M7" s="34"/>
    </row>
    <row r="8" spans="1:13" ht="12.75">
      <c r="A8" s="34">
        <v>6</v>
      </c>
      <c r="B8" s="199"/>
      <c r="C8" s="200"/>
      <c r="D8" s="200"/>
      <c r="E8" s="200"/>
      <c r="F8" s="200"/>
      <c r="G8" s="201"/>
      <c r="H8" s="205"/>
      <c r="I8" s="195"/>
      <c r="J8" s="186"/>
      <c r="K8" s="34"/>
      <c r="L8" s="34"/>
      <c r="M8" s="34"/>
    </row>
    <row r="9" spans="1:13" ht="12.75">
      <c r="A9" s="34">
        <v>7</v>
      </c>
      <c r="B9" s="3"/>
      <c r="C9" s="34"/>
      <c r="D9" s="34"/>
      <c r="E9" s="34"/>
      <c r="F9" s="34"/>
      <c r="G9" s="34"/>
      <c r="H9" s="204"/>
      <c r="I9" s="155"/>
      <c r="J9" s="155"/>
      <c r="K9" s="34"/>
      <c r="L9" s="34"/>
      <c r="M9" s="34"/>
    </row>
    <row r="10" spans="1:13" ht="12.75">
      <c r="A10" s="34">
        <v>8</v>
      </c>
      <c r="B10" s="196"/>
      <c r="C10" s="197"/>
      <c r="D10" s="197"/>
      <c r="E10" s="197"/>
      <c r="F10" s="197"/>
      <c r="G10" s="197"/>
      <c r="H10" s="204"/>
      <c r="I10" s="155"/>
      <c r="J10" s="155"/>
      <c r="K10" s="34"/>
      <c r="L10" s="34"/>
      <c r="M10" s="34"/>
    </row>
    <row r="11" spans="1:13" ht="12.75">
      <c r="A11" s="34">
        <v>9</v>
      </c>
      <c r="B11" s="196"/>
      <c r="C11" s="197"/>
      <c r="D11" s="197"/>
      <c r="E11" s="197"/>
      <c r="F11" s="197"/>
      <c r="G11" s="197"/>
      <c r="H11" s="204"/>
      <c r="I11" s="155"/>
      <c r="J11" s="155"/>
      <c r="K11" s="34"/>
      <c r="L11" s="34"/>
      <c r="M11" s="34"/>
    </row>
    <row r="12" spans="1:13" ht="12.75">
      <c r="A12" s="34">
        <v>10</v>
      </c>
      <c r="B12" s="199"/>
      <c r="C12" s="200"/>
      <c r="D12" s="200"/>
      <c r="E12" s="200"/>
      <c r="F12" s="200"/>
      <c r="G12" s="201"/>
      <c r="H12" s="205"/>
      <c r="I12" s="195"/>
      <c r="J12" s="186"/>
      <c r="K12" s="34"/>
      <c r="L12" s="34"/>
      <c r="M12" s="34"/>
    </row>
    <row r="13" spans="1:13" ht="12.75">
      <c r="A13" s="34">
        <v>11</v>
      </c>
      <c r="B13" s="196"/>
      <c r="C13" s="197"/>
      <c r="D13" s="197"/>
      <c r="E13" s="197"/>
      <c r="F13" s="197"/>
      <c r="G13" s="197"/>
      <c r="H13" s="204"/>
      <c r="I13" s="155"/>
      <c r="J13" s="155"/>
      <c r="K13" s="34"/>
      <c r="L13" s="34"/>
      <c r="M13" s="34"/>
    </row>
    <row r="14" spans="1:13" ht="27" customHeight="1">
      <c r="A14" s="34">
        <v>12</v>
      </c>
      <c r="B14" s="202"/>
      <c r="C14" s="203"/>
      <c r="D14" s="203"/>
      <c r="E14" s="203"/>
      <c r="F14" s="203"/>
      <c r="G14" s="203"/>
      <c r="H14" s="204"/>
      <c r="I14" s="155"/>
      <c r="J14" s="155"/>
      <c r="K14" s="34"/>
      <c r="L14" s="34"/>
      <c r="M14" s="34"/>
    </row>
    <row r="15" spans="1:13" ht="26.25" customHeight="1">
      <c r="A15" s="34">
        <v>13</v>
      </c>
      <c r="B15" s="202"/>
      <c r="C15" s="203"/>
      <c r="D15" s="203"/>
      <c r="E15" s="203"/>
      <c r="F15" s="203"/>
      <c r="G15" s="203"/>
      <c r="H15" s="204"/>
      <c r="I15" s="155"/>
      <c r="J15" s="155"/>
      <c r="K15" s="34"/>
      <c r="L15" s="34"/>
      <c r="M15" s="34"/>
    </row>
    <row r="16" spans="1:13" ht="12.75">
      <c r="A16" s="34">
        <v>14</v>
      </c>
      <c r="B16" s="196"/>
      <c r="C16" s="197"/>
      <c r="D16" s="197"/>
      <c r="E16" s="197"/>
      <c r="F16" s="197"/>
      <c r="G16" s="197"/>
      <c r="H16" s="204"/>
      <c r="I16" s="155"/>
      <c r="J16" s="155"/>
      <c r="K16" s="34"/>
      <c r="L16" s="34"/>
      <c r="M16" s="34"/>
    </row>
    <row r="17" spans="1:13" ht="12.75">
      <c r="A17" s="34">
        <v>15</v>
      </c>
      <c r="B17" s="198"/>
      <c r="C17" s="198"/>
      <c r="D17" s="198"/>
      <c r="E17" s="198"/>
      <c r="F17" s="198"/>
      <c r="G17" s="198"/>
      <c r="H17" s="204"/>
      <c r="I17" s="155"/>
      <c r="J17" s="155"/>
      <c r="K17" s="34"/>
      <c r="L17" s="34"/>
      <c r="M17" s="34"/>
    </row>
    <row r="20" ht="12.75">
      <c r="G20" s="16" t="s">
        <v>212</v>
      </c>
    </row>
    <row r="22" spans="1:13" ht="12.75">
      <c r="A22" s="194" t="s">
        <v>0</v>
      </c>
      <c r="B22" s="195"/>
      <c r="C22" s="186"/>
      <c r="D22" s="194" t="s">
        <v>172</v>
      </c>
      <c r="E22" s="195"/>
      <c r="F22" s="195"/>
      <c r="G22" s="186"/>
      <c r="H22" s="194" t="s">
        <v>173</v>
      </c>
      <c r="I22" s="195"/>
      <c r="J22" s="186"/>
      <c r="K22" s="194" t="s">
        <v>174</v>
      </c>
      <c r="L22" s="195"/>
      <c r="M22" s="186"/>
    </row>
    <row r="23" spans="1:13" ht="12.75">
      <c r="A23" s="204" t="s">
        <v>177</v>
      </c>
      <c r="B23" s="155"/>
      <c r="C23" s="155"/>
      <c r="D23" s="204" t="s">
        <v>175</v>
      </c>
      <c r="E23" s="155"/>
      <c r="F23" s="155"/>
      <c r="G23" s="155"/>
      <c r="H23" s="194" t="s">
        <v>206</v>
      </c>
      <c r="I23" s="195"/>
      <c r="J23" s="186"/>
      <c r="K23" s="206">
        <v>37</v>
      </c>
      <c r="L23" s="195"/>
      <c r="M23" s="186"/>
    </row>
    <row r="24" spans="1:13" ht="12.75">
      <c r="A24" s="204" t="s">
        <v>178</v>
      </c>
      <c r="B24" s="155"/>
      <c r="C24" s="155"/>
      <c r="D24" s="204" t="s">
        <v>176</v>
      </c>
      <c r="E24" s="155"/>
      <c r="F24" s="155"/>
      <c r="G24" s="155"/>
      <c r="H24" s="206">
        <v>8</v>
      </c>
      <c r="I24" s="195"/>
      <c r="J24" s="186"/>
      <c r="K24" s="206">
        <v>21</v>
      </c>
      <c r="L24" s="195"/>
      <c r="M24" s="186"/>
    </row>
    <row r="25" spans="1:13" s="67" customFormat="1" ht="12.75">
      <c r="A25" s="207" t="s">
        <v>14</v>
      </c>
      <c r="B25" s="208"/>
      <c r="C25" s="209"/>
      <c r="D25" s="199"/>
      <c r="E25" s="210"/>
      <c r="F25" s="210"/>
      <c r="G25" s="211"/>
      <c r="H25" s="199"/>
      <c r="I25" s="210"/>
      <c r="J25" s="211"/>
      <c r="K25" s="207">
        <v>58</v>
      </c>
      <c r="L25" s="208"/>
      <c r="M25" s="209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mergeCells count="45">
    <mergeCell ref="A25:C25"/>
    <mergeCell ref="D25:G25"/>
    <mergeCell ref="H25:J25"/>
    <mergeCell ref="K25:M25"/>
    <mergeCell ref="H24:J24"/>
    <mergeCell ref="K22:M22"/>
    <mergeCell ref="K23:M23"/>
    <mergeCell ref="K24:M24"/>
    <mergeCell ref="A24:C24"/>
    <mergeCell ref="D22:G22"/>
    <mergeCell ref="D23:G23"/>
    <mergeCell ref="D24:G24"/>
    <mergeCell ref="H8:J8"/>
    <mergeCell ref="H12:J12"/>
    <mergeCell ref="A22:C22"/>
    <mergeCell ref="A23:C23"/>
    <mergeCell ref="H16:J16"/>
    <mergeCell ref="H17:J17"/>
    <mergeCell ref="H22:J22"/>
    <mergeCell ref="H14:J14"/>
    <mergeCell ref="H15:J15"/>
    <mergeCell ref="H23:J23"/>
    <mergeCell ref="H5:J5"/>
    <mergeCell ref="B11:G11"/>
    <mergeCell ref="B13:G13"/>
    <mergeCell ref="B14:G14"/>
    <mergeCell ref="H10:J10"/>
    <mergeCell ref="H11:J11"/>
    <mergeCell ref="H13:J13"/>
    <mergeCell ref="H6:J6"/>
    <mergeCell ref="H7:J7"/>
    <mergeCell ref="H9:J9"/>
    <mergeCell ref="B6:G6"/>
    <mergeCell ref="B10:G10"/>
    <mergeCell ref="B8:G8"/>
    <mergeCell ref="B5:G5"/>
    <mergeCell ref="B16:G16"/>
    <mergeCell ref="B17:G17"/>
    <mergeCell ref="B12:G12"/>
    <mergeCell ref="B7:G7"/>
    <mergeCell ref="B15:G15"/>
    <mergeCell ref="E2:I2"/>
    <mergeCell ref="B4:G4"/>
    <mergeCell ref="H4:J4"/>
    <mergeCell ref="K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4">
      <selection activeCell="A15" sqref="A15"/>
    </sheetView>
  </sheetViews>
  <sheetFormatPr defaultColWidth="9.140625" defaultRowHeight="12.75"/>
  <cols>
    <col min="1" max="1" width="9.28125" style="0" customWidth="1"/>
    <col min="2" max="2" width="119.00390625" style="0" customWidth="1"/>
  </cols>
  <sheetData>
    <row r="1" spans="1:2" ht="16.5" customHeight="1">
      <c r="A1" s="187" t="s">
        <v>179</v>
      </c>
      <c r="B1" s="212"/>
    </row>
    <row r="2" spans="1:2" ht="15.75" customHeight="1">
      <c r="A2" s="59" t="s">
        <v>180</v>
      </c>
      <c r="B2" s="60" t="s">
        <v>181</v>
      </c>
    </row>
    <row r="3" spans="1:2" ht="12.75">
      <c r="A3" s="59"/>
      <c r="B3" s="61" t="s">
        <v>182</v>
      </c>
    </row>
    <row r="4" spans="1:2" ht="12.75">
      <c r="A4" s="59">
        <v>1</v>
      </c>
      <c r="B4" s="59" t="s">
        <v>183</v>
      </c>
    </row>
    <row r="5" spans="1:2" ht="14.25" customHeight="1">
      <c r="A5" s="59">
        <v>2</v>
      </c>
      <c r="B5" s="59" t="s">
        <v>184</v>
      </c>
    </row>
    <row r="6" spans="1:2" ht="12.75" customHeight="1">
      <c r="A6" s="59">
        <v>3</v>
      </c>
      <c r="B6" s="59" t="s">
        <v>207</v>
      </c>
    </row>
    <row r="7" spans="1:2" ht="15" customHeight="1">
      <c r="A7" s="59">
        <v>4</v>
      </c>
      <c r="B7" s="59" t="s">
        <v>185</v>
      </c>
    </row>
    <row r="8" spans="1:2" ht="12.75">
      <c r="A8" s="59">
        <v>5</v>
      </c>
      <c r="B8" s="59" t="s">
        <v>214</v>
      </c>
    </row>
    <row r="9" spans="1:2" ht="15" customHeight="1">
      <c r="A9" s="59">
        <v>6</v>
      </c>
      <c r="B9" s="59" t="s">
        <v>186</v>
      </c>
    </row>
    <row r="10" spans="1:2" ht="13.5" customHeight="1">
      <c r="A10" s="59">
        <v>7</v>
      </c>
      <c r="B10" s="59" t="s">
        <v>187</v>
      </c>
    </row>
    <row r="11" spans="1:2" ht="13.5" customHeight="1">
      <c r="A11" s="59">
        <v>8</v>
      </c>
      <c r="B11" s="59" t="s">
        <v>188</v>
      </c>
    </row>
    <row r="12" spans="1:2" ht="15.75" customHeight="1">
      <c r="A12" s="59">
        <v>9</v>
      </c>
      <c r="B12" s="59" t="s">
        <v>266</v>
      </c>
    </row>
    <row r="13" spans="1:2" ht="15" customHeight="1">
      <c r="A13" s="59">
        <v>10</v>
      </c>
      <c r="B13" s="59" t="s">
        <v>306</v>
      </c>
    </row>
    <row r="14" spans="1:2" ht="16.5" customHeight="1">
      <c r="A14" s="59">
        <v>11</v>
      </c>
      <c r="B14" s="59" t="s">
        <v>307</v>
      </c>
    </row>
    <row r="15" spans="1:2" ht="13.5" customHeight="1">
      <c r="A15" s="59"/>
      <c r="B15" s="59"/>
    </row>
    <row r="16" spans="1:2" s="16" customFormat="1" ht="15" customHeight="1">
      <c r="A16" s="59"/>
      <c r="B16" s="61" t="s">
        <v>189</v>
      </c>
    </row>
    <row r="17" spans="1:2" s="16" customFormat="1" ht="14.25" customHeight="1">
      <c r="A17" s="59">
        <v>1</v>
      </c>
      <c r="B17" s="59" t="s">
        <v>302</v>
      </c>
    </row>
    <row r="18" spans="1:2" s="16" customFormat="1" ht="12" customHeight="1">
      <c r="A18" s="59">
        <v>2</v>
      </c>
      <c r="B18" s="59" t="s">
        <v>303</v>
      </c>
    </row>
    <row r="19" spans="1:2" ht="12" customHeight="1">
      <c r="A19" s="59"/>
      <c r="B19" s="61" t="s">
        <v>190</v>
      </c>
    </row>
    <row r="20" spans="1:2" ht="15" customHeight="1">
      <c r="A20" s="59">
        <v>1</v>
      </c>
      <c r="B20" s="59" t="s">
        <v>191</v>
      </c>
    </row>
    <row r="21" spans="1:2" ht="15" customHeight="1">
      <c r="A21" s="59">
        <v>2</v>
      </c>
      <c r="B21" s="59" t="s">
        <v>304</v>
      </c>
    </row>
    <row r="22" spans="1:2" ht="15" customHeight="1">
      <c r="A22" s="59">
        <v>3</v>
      </c>
      <c r="B22" s="59" t="s">
        <v>305</v>
      </c>
    </row>
    <row r="23" spans="1:2" ht="15.75" customHeight="1">
      <c r="A23" s="59"/>
      <c r="B23" s="61" t="s">
        <v>219</v>
      </c>
    </row>
    <row r="24" spans="1:2" ht="18" customHeight="1">
      <c r="A24" s="59">
        <v>1</v>
      </c>
      <c r="B24" s="59" t="s">
        <v>192</v>
      </c>
    </row>
    <row r="25" spans="1:2" ht="12.75" customHeight="1">
      <c r="A25" s="59"/>
      <c r="B25" s="61" t="s">
        <v>193</v>
      </c>
    </row>
    <row r="26" spans="1:2" ht="10.5" customHeight="1">
      <c r="A26" s="59">
        <v>1</v>
      </c>
      <c r="B26" s="59" t="s">
        <v>194</v>
      </c>
    </row>
    <row r="27" spans="1:2" ht="13.5" customHeight="1">
      <c r="A27" s="59">
        <v>2</v>
      </c>
      <c r="B27" s="59" t="s">
        <v>195</v>
      </c>
    </row>
    <row r="28" spans="1:2" ht="13.5" customHeight="1">
      <c r="A28" s="59">
        <v>3</v>
      </c>
      <c r="B28" s="59" t="s">
        <v>196</v>
      </c>
    </row>
    <row r="29" spans="1:2" ht="12.75">
      <c r="A29" s="59"/>
      <c r="B29" s="61" t="s">
        <v>197</v>
      </c>
    </row>
    <row r="30" spans="1:2" ht="15.75" customHeight="1">
      <c r="A30" s="59">
        <v>1</v>
      </c>
      <c r="B30" s="59" t="s">
        <v>198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37.7109375" style="0" customWidth="1"/>
    <col min="2" max="2" width="4.7109375" style="0" customWidth="1"/>
  </cols>
  <sheetData>
    <row r="1" ht="13.5" customHeight="1">
      <c r="A1" s="58" t="s">
        <v>199</v>
      </c>
    </row>
    <row r="2" ht="52.5">
      <c r="A2" s="55" t="s">
        <v>228</v>
      </c>
    </row>
    <row r="3" ht="14.25" customHeight="1">
      <c r="A3" s="72"/>
    </row>
    <row r="4" ht="1.5" customHeight="1">
      <c r="A4" s="55"/>
    </row>
    <row r="5" ht="15">
      <c r="A5" s="58" t="s">
        <v>200</v>
      </c>
    </row>
    <row r="6" ht="131.25" customHeight="1">
      <c r="A6" s="68" t="s">
        <v>299</v>
      </c>
    </row>
    <row r="7" ht="27" customHeight="1">
      <c r="A7" s="55" t="s">
        <v>300</v>
      </c>
    </row>
    <row r="8" ht="12.75">
      <c r="A8" s="55" t="s">
        <v>301</v>
      </c>
    </row>
    <row r="9" ht="26.25">
      <c r="A9" s="55" t="s">
        <v>202</v>
      </c>
    </row>
    <row r="10" ht="12.75">
      <c r="A10" s="55"/>
    </row>
    <row r="11" ht="12.75">
      <c r="A11" s="55"/>
    </row>
    <row r="12" ht="8.25" customHeight="1">
      <c r="A12" s="56"/>
    </row>
    <row r="13" ht="12.75">
      <c r="A13" s="55" t="s">
        <v>216</v>
      </c>
    </row>
    <row r="14" spans="1:2" ht="18" customHeight="1">
      <c r="A14" s="57"/>
      <c r="B14" s="57"/>
    </row>
    <row r="15" spans="1:2" ht="12.75">
      <c r="A15" s="57"/>
      <c r="B15" s="57"/>
    </row>
    <row r="16" spans="1:2" ht="16.5" customHeight="1">
      <c r="A16" s="73" t="s">
        <v>215</v>
      </c>
      <c r="B16" s="57"/>
    </row>
    <row r="17" spans="1:2" ht="12.75">
      <c r="A17" s="57" t="s">
        <v>227</v>
      </c>
      <c r="B17" s="213"/>
    </row>
    <row r="18" spans="1:2" ht="15">
      <c r="A18" s="57" t="s">
        <v>201</v>
      </c>
      <c r="B18" s="213"/>
    </row>
    <row r="19" spans="1:2" ht="12.75">
      <c r="A19" s="57"/>
      <c r="B19" s="213"/>
    </row>
  </sheetData>
  <sheetProtection/>
  <mergeCells count="1">
    <mergeCell ref="B17:B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2014-07-29T11:11:20Z</cp:lastPrinted>
  <dcterms:created xsi:type="dcterms:W3CDTF">1996-10-08T23:32:33Z</dcterms:created>
  <dcterms:modified xsi:type="dcterms:W3CDTF">2018-05-07T22:02:46Z</dcterms:modified>
  <cp:category/>
  <cp:version/>
  <cp:contentType/>
  <cp:contentStatus/>
</cp:coreProperties>
</file>